
<file path=[Content_Types].xml><?xml version="1.0" encoding="utf-8"?>
<Types xmlns="http://schemas.openxmlformats.org/package/2006/content-type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idpinnovation.sharepoint.com/sites/IDP/Documents partages/General/IDP MANDATS/CTAQ_AAQ/DOCUMENTS FINAUX/"/>
    </mc:Choice>
  </mc:AlternateContent>
  <xr:revisionPtr revIDLastSave="74" documentId="8_{74447830-CC28-43DE-965F-7EBE4819EEA4}" xr6:coauthVersionLast="47" xr6:coauthVersionMax="47" xr10:uidLastSave="{AE98E1FD-BF45-4286-99F6-354D7CCD6D0B}"/>
  <bookViews>
    <workbookView xWindow="20370" yWindow="-3840" windowWidth="29040" windowHeight="15840" xr2:uid="{00000000-000D-0000-FFFF-FFFF00000000}"/>
  </bookViews>
  <sheets>
    <sheet name="Instructions_" sheetId="25" r:id="rId1"/>
    <sheet name="Données_" sheetId="27" r:id="rId2"/>
    <sheet name="Conclusion-objectif-1_" sheetId="29" r:id="rId3"/>
    <sheet name="Conclusion-objectif-2" sheetId="3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27" l="1"/>
  <c r="T37" i="27"/>
  <c r="U37" i="27" s="1"/>
  <c r="V134" i="27"/>
  <c r="T134" i="27"/>
  <c r="S134" i="27"/>
  <c r="U134" i="27" s="1"/>
  <c r="R134" i="27"/>
  <c r="Q134" i="27"/>
  <c r="P134" i="27"/>
  <c r="I134" i="27"/>
  <c r="Q46" i="27"/>
  <c r="R46" i="27"/>
  <c r="T46" i="27"/>
  <c r="V46" i="27"/>
  <c r="Q47" i="27"/>
  <c r="R47" i="27"/>
  <c r="T47" i="27"/>
  <c r="V47" i="27"/>
  <c r="Q48" i="27"/>
  <c r="R48" i="27"/>
  <c r="T48" i="27"/>
  <c r="V48" i="27"/>
  <c r="Q49" i="27"/>
  <c r="R49" i="27"/>
  <c r="T49" i="27"/>
  <c r="V49" i="27"/>
  <c r="Q50" i="27"/>
  <c r="R50" i="27"/>
  <c r="T50" i="27"/>
  <c r="V50" i="27"/>
  <c r="T51" i="27"/>
  <c r="T52" i="27"/>
  <c r="T53" i="27"/>
  <c r="R51" i="27"/>
  <c r="R52" i="27"/>
  <c r="R53" i="27"/>
  <c r="Q51" i="27"/>
  <c r="Q52" i="27"/>
  <c r="V135" i="27"/>
  <c r="T135" i="27"/>
  <c r="V133" i="27"/>
  <c r="T133" i="27"/>
  <c r="V132" i="27"/>
  <c r="T132" i="27"/>
  <c r="V131" i="27"/>
  <c r="T131" i="27"/>
  <c r="V130" i="27"/>
  <c r="T130" i="27"/>
  <c r="V129" i="27"/>
  <c r="T129" i="27"/>
  <c r="V128" i="27"/>
  <c r="T128" i="27"/>
  <c r="V127" i="27"/>
  <c r="T127" i="27"/>
  <c r="V126" i="27"/>
  <c r="T126" i="27"/>
  <c r="V125" i="27"/>
  <c r="T125" i="27"/>
  <c r="V124" i="27"/>
  <c r="T124" i="27"/>
  <c r="V123" i="27"/>
  <c r="T123" i="27"/>
  <c r="V122" i="27"/>
  <c r="T122" i="27"/>
  <c r="V121" i="27"/>
  <c r="T121" i="27"/>
  <c r="V120" i="27"/>
  <c r="T120" i="27"/>
  <c r="V119" i="27"/>
  <c r="T119" i="27"/>
  <c r="V118" i="27"/>
  <c r="T118" i="27"/>
  <c r="V117" i="27"/>
  <c r="T117" i="27"/>
  <c r="V116" i="27"/>
  <c r="T116" i="27"/>
  <c r="V115" i="27"/>
  <c r="T115" i="27"/>
  <c r="V114" i="27"/>
  <c r="T114" i="27"/>
  <c r="V113" i="27"/>
  <c r="T113" i="27"/>
  <c r="V112" i="27"/>
  <c r="T112" i="27"/>
  <c r="V111" i="27"/>
  <c r="T111" i="27"/>
  <c r="V110" i="27"/>
  <c r="T110" i="27"/>
  <c r="V109" i="27"/>
  <c r="T109" i="27"/>
  <c r="V108" i="27"/>
  <c r="T108" i="27"/>
  <c r="V107" i="27"/>
  <c r="T107" i="27"/>
  <c r="V106" i="27"/>
  <c r="T106" i="27"/>
  <c r="V105" i="27"/>
  <c r="T105" i="27"/>
  <c r="V104" i="27"/>
  <c r="T104" i="27"/>
  <c r="V103" i="27"/>
  <c r="T103" i="27"/>
  <c r="V102" i="27"/>
  <c r="T102" i="27"/>
  <c r="V101" i="27"/>
  <c r="T101" i="27"/>
  <c r="V100" i="27"/>
  <c r="T100" i="27"/>
  <c r="V99" i="27"/>
  <c r="T99" i="27"/>
  <c r="V98" i="27"/>
  <c r="T98" i="27"/>
  <c r="V97" i="27"/>
  <c r="T97" i="27"/>
  <c r="V96" i="27"/>
  <c r="T96" i="27"/>
  <c r="V95" i="27"/>
  <c r="T95" i="27"/>
  <c r="V94" i="27"/>
  <c r="T94" i="27"/>
  <c r="V93" i="27"/>
  <c r="T93" i="27"/>
  <c r="V92" i="27"/>
  <c r="T92" i="27"/>
  <c r="V91" i="27"/>
  <c r="T91" i="27"/>
  <c r="V90" i="27"/>
  <c r="T90" i="27"/>
  <c r="V89" i="27"/>
  <c r="T89" i="27"/>
  <c r="V88" i="27"/>
  <c r="T88" i="27"/>
  <c r="V87" i="27"/>
  <c r="T87" i="27"/>
  <c r="V86" i="27"/>
  <c r="T86" i="27"/>
  <c r="V85" i="27"/>
  <c r="T85" i="27"/>
  <c r="V84" i="27"/>
  <c r="T84" i="27"/>
  <c r="V83" i="27"/>
  <c r="T83" i="27"/>
  <c r="V82" i="27"/>
  <c r="T82" i="27"/>
  <c r="V81" i="27"/>
  <c r="T81" i="27"/>
  <c r="V80" i="27"/>
  <c r="T80" i="27"/>
  <c r="V79" i="27"/>
  <c r="T79" i="27"/>
  <c r="V78" i="27"/>
  <c r="T78" i="27"/>
  <c r="V77" i="27"/>
  <c r="T77" i="27"/>
  <c r="V76" i="27"/>
  <c r="T76" i="27"/>
  <c r="V75" i="27"/>
  <c r="T75" i="27"/>
  <c r="V74" i="27"/>
  <c r="T74" i="27"/>
  <c r="V73" i="27"/>
  <c r="T73" i="27"/>
  <c r="V72" i="27"/>
  <c r="T72" i="27"/>
  <c r="V71" i="27"/>
  <c r="T71" i="27"/>
  <c r="V70" i="27"/>
  <c r="T70" i="27"/>
  <c r="V69" i="27"/>
  <c r="T69" i="27"/>
  <c r="V68" i="27"/>
  <c r="T68" i="27"/>
  <c r="V67" i="27"/>
  <c r="T67" i="27"/>
  <c r="V66" i="27"/>
  <c r="T66" i="27"/>
  <c r="V65" i="27"/>
  <c r="T65" i="27"/>
  <c r="V64" i="27"/>
  <c r="T64" i="27"/>
  <c r="V63" i="27"/>
  <c r="T63" i="27"/>
  <c r="V62" i="27"/>
  <c r="T62" i="27"/>
  <c r="V61" i="27"/>
  <c r="T61" i="27"/>
  <c r="V60" i="27"/>
  <c r="T60" i="27"/>
  <c r="V59" i="27"/>
  <c r="T59" i="27"/>
  <c r="V58" i="27"/>
  <c r="T58" i="27"/>
  <c r="V57" i="27"/>
  <c r="T57" i="27"/>
  <c r="V56" i="27"/>
  <c r="T56" i="27"/>
  <c r="V55" i="27"/>
  <c r="T55" i="27"/>
  <c r="V54" i="27"/>
  <c r="T54" i="27"/>
  <c r="V53" i="27"/>
  <c r="V52" i="27"/>
  <c r="V51" i="27"/>
  <c r="V45" i="27"/>
  <c r="T45" i="27"/>
  <c r="V44" i="27"/>
  <c r="T44" i="27"/>
  <c r="T43" i="27"/>
  <c r="V43" i="27"/>
  <c r="V42" i="27"/>
  <c r="T42" i="27"/>
  <c r="I93" i="27"/>
  <c r="I94" i="27"/>
  <c r="I95" i="27"/>
  <c r="P95" i="27" s="1"/>
  <c r="I96" i="27"/>
  <c r="P96" i="27" s="1"/>
  <c r="I97" i="27"/>
  <c r="P97" i="27" s="1"/>
  <c r="I98" i="27"/>
  <c r="P98" i="27" s="1"/>
  <c r="I99" i="27"/>
  <c r="I100" i="27"/>
  <c r="P100" i="27" s="1"/>
  <c r="I101" i="27"/>
  <c r="P101" i="27" s="1"/>
  <c r="I102" i="27"/>
  <c r="P102" i="27" s="1"/>
  <c r="I103" i="27"/>
  <c r="I104" i="27"/>
  <c r="P104" i="27" s="1"/>
  <c r="I105" i="27"/>
  <c r="P105" i="27" s="1"/>
  <c r="I106" i="27"/>
  <c r="P106" i="27" s="1"/>
  <c r="I107" i="27"/>
  <c r="P107" i="27" s="1"/>
  <c r="I108" i="27"/>
  <c r="I109" i="27"/>
  <c r="P109" i="27" s="1"/>
  <c r="I110" i="27"/>
  <c r="P110" i="27" s="1"/>
  <c r="I111" i="27"/>
  <c r="I112" i="27"/>
  <c r="P112" i="27" s="1"/>
  <c r="I113" i="27"/>
  <c r="P113" i="27" s="1"/>
  <c r="I114" i="27"/>
  <c r="P114" i="27" s="1"/>
  <c r="I115" i="27"/>
  <c r="I116" i="27"/>
  <c r="I117" i="27"/>
  <c r="P117" i="27" s="1"/>
  <c r="I118" i="27"/>
  <c r="P118" i="27" s="1"/>
  <c r="I119" i="27"/>
  <c r="P119" i="27" s="1"/>
  <c r="I120" i="27"/>
  <c r="P120" i="27" s="1"/>
  <c r="I121" i="27"/>
  <c r="P121" i="27" s="1"/>
  <c r="I122" i="27"/>
  <c r="P122" i="27" s="1"/>
  <c r="I123" i="27"/>
  <c r="I124" i="27"/>
  <c r="I125" i="27"/>
  <c r="P125" i="27" s="1"/>
  <c r="I126" i="27"/>
  <c r="P126" i="27" s="1"/>
  <c r="I127" i="27"/>
  <c r="I128" i="27"/>
  <c r="I129" i="27"/>
  <c r="I130" i="27"/>
  <c r="P130" i="27" s="1"/>
  <c r="I131" i="27"/>
  <c r="P131" i="27" s="1"/>
  <c r="I132" i="27"/>
  <c r="P132" i="27" s="1"/>
  <c r="I133" i="27"/>
  <c r="P133" i="27" s="1"/>
  <c r="I135" i="27"/>
  <c r="I43" i="27"/>
  <c r="I44" i="27"/>
  <c r="P44" i="27" s="1"/>
  <c r="I45" i="27"/>
  <c r="P45" i="27" s="1"/>
  <c r="I46" i="27"/>
  <c r="P46" i="27" s="1"/>
  <c r="S46" i="27" s="1"/>
  <c r="I47" i="27"/>
  <c r="P47" i="27" s="1"/>
  <c r="S47" i="27" s="1"/>
  <c r="U47" i="27" s="1"/>
  <c r="I48" i="27"/>
  <c r="P48" i="27" s="1"/>
  <c r="S48" i="27" s="1"/>
  <c r="I49" i="27"/>
  <c r="P49" i="27" s="1"/>
  <c r="I50" i="27"/>
  <c r="P50" i="27" s="1"/>
  <c r="I51" i="27"/>
  <c r="P51" i="27" s="1"/>
  <c r="S51" i="27" s="1"/>
  <c r="I52" i="27"/>
  <c r="P52" i="27" s="1"/>
  <c r="S52" i="27" s="1"/>
  <c r="I53" i="27"/>
  <c r="P53" i="27" s="1"/>
  <c r="S53" i="27" s="1"/>
  <c r="I54" i="27"/>
  <c r="P54" i="27" s="1"/>
  <c r="I55" i="27"/>
  <c r="I56" i="27"/>
  <c r="I57" i="27"/>
  <c r="P57" i="27" s="1"/>
  <c r="I58" i="27"/>
  <c r="P58" i="27" s="1"/>
  <c r="I59" i="27"/>
  <c r="I60" i="27"/>
  <c r="P60" i="27" s="1"/>
  <c r="I61" i="27"/>
  <c r="P61" i="27" s="1"/>
  <c r="I62" i="27"/>
  <c r="P62" i="27" s="1"/>
  <c r="I63" i="27"/>
  <c r="I64" i="27"/>
  <c r="P64" i="27" s="1"/>
  <c r="I65" i="27"/>
  <c r="P65" i="27" s="1"/>
  <c r="I66" i="27"/>
  <c r="P66" i="27" s="1"/>
  <c r="I67" i="27"/>
  <c r="I68" i="27"/>
  <c r="P68" i="27" s="1"/>
  <c r="I69" i="27"/>
  <c r="P69" i="27" s="1"/>
  <c r="I70" i="27"/>
  <c r="P70" i="27" s="1"/>
  <c r="I71" i="27"/>
  <c r="I72" i="27"/>
  <c r="P72" i="27" s="1"/>
  <c r="I73" i="27"/>
  <c r="P73" i="27" s="1"/>
  <c r="I74" i="27"/>
  <c r="P74" i="27" s="1"/>
  <c r="I75" i="27"/>
  <c r="I76" i="27"/>
  <c r="P76" i="27" s="1"/>
  <c r="I77" i="27"/>
  <c r="P77" i="27" s="1"/>
  <c r="I78" i="27"/>
  <c r="I79" i="27"/>
  <c r="I80" i="27"/>
  <c r="P80" i="27" s="1"/>
  <c r="I81" i="27"/>
  <c r="P81" i="27" s="1"/>
  <c r="I82" i="27"/>
  <c r="P82" i="27" s="1"/>
  <c r="I83" i="27"/>
  <c r="I84" i="27"/>
  <c r="P84" i="27" s="1"/>
  <c r="I85" i="27"/>
  <c r="P85" i="27" s="1"/>
  <c r="I86" i="27"/>
  <c r="P86" i="27" s="1"/>
  <c r="I87" i="27"/>
  <c r="I88" i="27"/>
  <c r="I89" i="27"/>
  <c r="P89" i="27" s="1"/>
  <c r="I90" i="27"/>
  <c r="P90" i="27" s="1"/>
  <c r="I91" i="27"/>
  <c r="I92" i="27"/>
  <c r="P92" i="27" s="1"/>
  <c r="I42" i="27"/>
  <c r="P42" i="27" s="1"/>
  <c r="V41" i="27"/>
  <c r="T41" i="27"/>
  <c r="V40" i="27"/>
  <c r="T40" i="27"/>
  <c r="V39" i="27"/>
  <c r="T39" i="27"/>
  <c r="V38" i="27"/>
  <c r="T38" i="27"/>
  <c r="V36" i="27"/>
  <c r="T36" i="27"/>
  <c r="R78" i="27"/>
  <c r="R79" i="27"/>
  <c r="R80" i="27"/>
  <c r="R81" i="27"/>
  <c r="R82" i="27"/>
  <c r="R83" i="27"/>
  <c r="R86" i="27"/>
  <c r="R90" i="27"/>
  <c r="R91" i="27"/>
  <c r="R92" i="27"/>
  <c r="R93" i="27"/>
  <c r="R95" i="27"/>
  <c r="R96" i="27"/>
  <c r="R97" i="27"/>
  <c r="R98" i="27"/>
  <c r="R99" i="27"/>
  <c r="R100" i="27"/>
  <c r="R101" i="27"/>
  <c r="R102" i="27"/>
  <c r="R103" i="27"/>
  <c r="R104" i="27"/>
  <c r="R105" i="27"/>
  <c r="R106" i="27"/>
  <c r="R107" i="27"/>
  <c r="R108" i="27"/>
  <c r="R109" i="27"/>
  <c r="R110" i="27"/>
  <c r="R111" i="27"/>
  <c r="R112" i="27"/>
  <c r="R113" i="27"/>
  <c r="R114" i="27"/>
  <c r="R115" i="27"/>
  <c r="R116" i="27"/>
  <c r="R117" i="27"/>
  <c r="R118" i="27"/>
  <c r="R119" i="27"/>
  <c r="R120" i="27"/>
  <c r="R121" i="27"/>
  <c r="R122" i="27"/>
  <c r="R123" i="27"/>
  <c r="R124" i="27"/>
  <c r="R125" i="27"/>
  <c r="R126" i="27"/>
  <c r="R127" i="27"/>
  <c r="R128" i="27"/>
  <c r="R129" i="27"/>
  <c r="R130" i="27"/>
  <c r="R131" i="27"/>
  <c r="R132" i="27"/>
  <c r="R133" i="27"/>
  <c r="R135" i="27"/>
  <c r="R61" i="27"/>
  <c r="R62" i="27"/>
  <c r="R63" i="27"/>
  <c r="R64" i="27"/>
  <c r="R65" i="27"/>
  <c r="R66" i="27"/>
  <c r="R67" i="27"/>
  <c r="R68" i="27"/>
  <c r="R69" i="27"/>
  <c r="R70" i="27"/>
  <c r="R71" i="27"/>
  <c r="R72" i="27"/>
  <c r="R73" i="27"/>
  <c r="R74" i="27"/>
  <c r="R75" i="27"/>
  <c r="R76" i="27"/>
  <c r="R77" i="27"/>
  <c r="Q135" i="27"/>
  <c r="Q133" i="27"/>
  <c r="Q132" i="27"/>
  <c r="Q131" i="27"/>
  <c r="Q130" i="27"/>
  <c r="Q129" i="27"/>
  <c r="Q128" i="27"/>
  <c r="Q127" i="27"/>
  <c r="Q126" i="27"/>
  <c r="Q125" i="27"/>
  <c r="Q124" i="27"/>
  <c r="Q123" i="27"/>
  <c r="Q122" i="27"/>
  <c r="Q121" i="27"/>
  <c r="Q120" i="27"/>
  <c r="Q119" i="27"/>
  <c r="Q118" i="27"/>
  <c r="Q117" i="27"/>
  <c r="Q116" i="27"/>
  <c r="Q115" i="27"/>
  <c r="Q114" i="27"/>
  <c r="Q113" i="27"/>
  <c r="Q112" i="27"/>
  <c r="Q111" i="27"/>
  <c r="Q110" i="27"/>
  <c r="Q109" i="27"/>
  <c r="Q108" i="27"/>
  <c r="Q107" i="27"/>
  <c r="Q106" i="27"/>
  <c r="Q105" i="27"/>
  <c r="Q104" i="27"/>
  <c r="Q103" i="27"/>
  <c r="Q102" i="27"/>
  <c r="Q101" i="27"/>
  <c r="Q100" i="27"/>
  <c r="Q99" i="27"/>
  <c r="Q98" i="27"/>
  <c r="Q97" i="27"/>
  <c r="Q96" i="27"/>
  <c r="Q95" i="27"/>
  <c r="Q93" i="27"/>
  <c r="Q92" i="27"/>
  <c r="Q79" i="27"/>
  <c r="Q78" i="27"/>
  <c r="Q77" i="27"/>
  <c r="Q76" i="27"/>
  <c r="Q63" i="27"/>
  <c r="Q62" i="27"/>
  <c r="Q57" i="27"/>
  <c r="Q56" i="27"/>
  <c r="Q55" i="27"/>
  <c r="Q54" i="27"/>
  <c r="Q53" i="27"/>
  <c r="Q45" i="27"/>
  <c r="Q44" i="27"/>
  <c r="Q41" i="27"/>
  <c r="Q39" i="27"/>
  <c r="Q38" i="27"/>
  <c r="Q37" i="27"/>
  <c r="P93" i="27"/>
  <c r="P94" i="27"/>
  <c r="P99" i="27"/>
  <c r="P103" i="27"/>
  <c r="P108" i="27"/>
  <c r="P111" i="27"/>
  <c r="P115" i="27"/>
  <c r="P116" i="27"/>
  <c r="P123" i="27"/>
  <c r="P124" i="27"/>
  <c r="P127" i="27"/>
  <c r="P128" i="27"/>
  <c r="P129" i="27"/>
  <c r="P135" i="27"/>
  <c r="P67" i="27"/>
  <c r="P71" i="27"/>
  <c r="P75" i="27"/>
  <c r="P78" i="27"/>
  <c r="P79" i="27"/>
  <c r="S79" i="27" s="1"/>
  <c r="P87" i="27"/>
  <c r="P88" i="27"/>
  <c r="P55" i="27"/>
  <c r="P36" i="27"/>
  <c r="R37" i="27"/>
  <c r="R38" i="27"/>
  <c r="R39" i="27"/>
  <c r="R40" i="27"/>
  <c r="R41" i="27"/>
  <c r="R42" i="27"/>
  <c r="R43" i="27"/>
  <c r="R44" i="27"/>
  <c r="R45" i="27"/>
  <c r="R54" i="27"/>
  <c r="R55" i="27"/>
  <c r="R56" i="27"/>
  <c r="R57" i="27"/>
  <c r="R58" i="27"/>
  <c r="R59" i="27"/>
  <c r="R60" i="27"/>
  <c r="R84" i="27"/>
  <c r="R85" i="27"/>
  <c r="R87" i="27"/>
  <c r="R88" i="27"/>
  <c r="R89" i="27"/>
  <c r="R94" i="27"/>
  <c r="R36" i="27"/>
  <c r="Q94" i="27"/>
  <c r="Q58" i="27"/>
  <c r="Q59" i="27"/>
  <c r="Q60" i="27"/>
  <c r="Q61" i="27"/>
  <c r="Q64" i="27"/>
  <c r="Q65" i="27"/>
  <c r="Q66" i="27"/>
  <c r="Q67" i="27"/>
  <c r="Q68" i="27"/>
  <c r="Q69" i="27"/>
  <c r="Q70" i="27"/>
  <c r="Q71" i="27"/>
  <c r="Q72" i="27"/>
  <c r="Q73" i="27"/>
  <c r="Q74" i="27"/>
  <c r="Q75" i="27"/>
  <c r="Q80" i="27"/>
  <c r="Q81" i="27"/>
  <c r="Q82" i="27"/>
  <c r="Q83" i="27"/>
  <c r="Q84" i="27"/>
  <c r="Q85" i="27"/>
  <c r="Q86" i="27"/>
  <c r="Q87" i="27"/>
  <c r="Q88" i="27"/>
  <c r="Q89" i="27"/>
  <c r="Q90" i="27"/>
  <c r="Q91" i="27"/>
  <c r="Q40" i="27"/>
  <c r="Q42" i="27"/>
  <c r="Q43" i="27"/>
  <c r="Q36" i="27"/>
  <c r="P91" i="27"/>
  <c r="I41" i="27"/>
  <c r="P41" i="27" s="1"/>
  <c r="P43" i="27"/>
  <c r="P56" i="27"/>
  <c r="P59" i="27"/>
  <c r="P63" i="27"/>
  <c r="P83" i="27"/>
  <c r="I37" i="27"/>
  <c r="I38" i="27"/>
  <c r="P38" i="27" s="1"/>
  <c r="I39" i="27"/>
  <c r="P39" i="27" s="1"/>
  <c r="I40" i="27"/>
  <c r="P40" i="27" s="1"/>
  <c r="U48" i="27" l="1"/>
  <c r="S80" i="27"/>
  <c r="S54" i="27"/>
  <c r="S50" i="27"/>
  <c r="U50" i="27" s="1"/>
  <c r="U46" i="27"/>
  <c r="S78" i="27"/>
  <c r="S49" i="27"/>
  <c r="U49" i="27" s="1"/>
  <c r="S95" i="27"/>
  <c r="U95" i="27" s="1"/>
  <c r="S102" i="27"/>
  <c r="U102" i="27" s="1"/>
  <c r="S36" i="27"/>
  <c r="U79" i="27"/>
  <c r="S114" i="27"/>
  <c r="U114" i="27" s="1"/>
  <c r="S126" i="27"/>
  <c r="U126" i="27" s="1"/>
  <c r="S113" i="27"/>
  <c r="U113" i="27" s="1"/>
  <c r="S111" i="27"/>
  <c r="U111" i="27" s="1"/>
  <c r="S127" i="27"/>
  <c r="U127" i="27" s="1"/>
  <c r="S115" i="27"/>
  <c r="U115" i="27" s="1"/>
  <c r="S112" i="27"/>
  <c r="S75" i="27"/>
  <c r="U75" i="27" s="1"/>
  <c r="S133" i="27"/>
  <c r="U133" i="27" s="1"/>
  <c r="S98" i="27"/>
  <c r="U98" i="27" s="1"/>
  <c r="S59" i="27"/>
  <c r="U59" i="27" s="1"/>
  <c r="S96" i="27"/>
  <c r="U96" i="27" s="1"/>
  <c r="S125" i="27"/>
  <c r="U125" i="27" s="1"/>
  <c r="S94" i="27"/>
  <c r="U94" i="27" s="1"/>
  <c r="F29" i="30"/>
  <c r="O29" i="30" s="1"/>
  <c r="S77" i="27"/>
  <c r="U77" i="27" s="1"/>
  <c r="S76" i="27"/>
  <c r="U76" i="27" s="1"/>
  <c r="F29" i="29"/>
  <c r="F34" i="29" s="1"/>
  <c r="S41" i="27"/>
  <c r="U41" i="27"/>
  <c r="S108" i="27"/>
  <c r="U108" i="27" s="1"/>
  <c r="U53" i="27"/>
  <c r="S100" i="27"/>
  <c r="U100" i="27" s="1"/>
  <c r="S74" i="27"/>
  <c r="U74" i="27" s="1"/>
  <c r="S99" i="27"/>
  <c r="U99" i="27" s="1"/>
  <c r="S65" i="27"/>
  <c r="U65" i="27" s="1"/>
  <c r="S110" i="27"/>
  <c r="U110" i="27" s="1"/>
  <c r="S82" i="27"/>
  <c r="U82" i="27" s="1"/>
  <c r="S56" i="27"/>
  <c r="U56" i="27" s="1"/>
  <c r="S93" i="27"/>
  <c r="U93" i="27" s="1"/>
  <c r="S62" i="27"/>
  <c r="U62" i="27" s="1"/>
  <c r="U54" i="27"/>
  <c r="S45" i="27"/>
  <c r="U45" i="27" s="1"/>
  <c r="S44" i="27"/>
  <c r="U44" i="27" s="1"/>
  <c r="U36" i="27"/>
  <c r="U78" i="27"/>
  <c r="U80" i="27"/>
  <c r="S40" i="27"/>
  <c r="U40" i="27" s="1"/>
  <c r="S89" i="27"/>
  <c r="U89" i="27" s="1"/>
  <c r="S39" i="27"/>
  <c r="U39" i="27" s="1"/>
  <c r="S60" i="27"/>
  <c r="U60" i="27" s="1"/>
  <c r="S38" i="27"/>
  <c r="U38" i="27" s="1"/>
  <c r="S43" i="27"/>
  <c r="U43" i="27" s="1"/>
  <c r="S57" i="27"/>
  <c r="U57" i="27" s="1"/>
  <c r="S42" i="27"/>
  <c r="U42" i="27" s="1"/>
  <c r="S83" i="27"/>
  <c r="U83" i="27" s="1"/>
  <c r="S55" i="27"/>
  <c r="U55" i="27" s="1"/>
  <c r="S58" i="27"/>
  <c r="U58" i="27" s="1"/>
  <c r="S107" i="27"/>
  <c r="U107" i="27" s="1"/>
  <c r="S69" i="27"/>
  <c r="U69" i="27" s="1"/>
  <c r="S101" i="27"/>
  <c r="U101" i="27" s="1"/>
  <c r="U52" i="27"/>
  <c r="S123" i="27"/>
  <c r="U123" i="27" s="1"/>
  <c r="S68" i="27"/>
  <c r="U68" i="27" s="1"/>
  <c r="S66" i="27"/>
  <c r="U66" i="27" s="1"/>
  <c r="S130" i="27"/>
  <c r="U130" i="27" s="1"/>
  <c r="S124" i="27"/>
  <c r="U124" i="27" s="1"/>
  <c r="S91" i="27"/>
  <c r="U91" i="27" s="1"/>
  <c r="P37" i="27"/>
  <c r="S37" i="27" s="1"/>
  <c r="S63" i="27"/>
  <c r="U63" i="27" s="1"/>
  <c r="S92" i="27"/>
  <c r="U92" i="27" s="1"/>
  <c r="S122" i="27"/>
  <c r="U122" i="27" s="1"/>
  <c r="S119" i="27"/>
  <c r="U119" i="27" s="1"/>
  <c r="S103" i="27"/>
  <c r="U103" i="27" s="1"/>
  <c r="S90" i="27"/>
  <c r="U90" i="27" s="1"/>
  <c r="S64" i="27"/>
  <c r="U64" i="27" s="1"/>
  <c r="S106" i="27"/>
  <c r="U106" i="27" s="1"/>
  <c r="S120" i="27"/>
  <c r="U120" i="27" s="1"/>
  <c r="S85" i="27"/>
  <c r="U85" i="27" s="1"/>
  <c r="S88" i="27"/>
  <c r="U88" i="27" s="1"/>
  <c r="S72" i="27"/>
  <c r="U72" i="27" s="1"/>
  <c r="S135" i="27"/>
  <c r="U135" i="27" s="1"/>
  <c r="S118" i="27"/>
  <c r="U118" i="27" s="1"/>
  <c r="S87" i="27"/>
  <c r="U87" i="27" s="1"/>
  <c r="S71" i="27"/>
  <c r="U71" i="27" s="1"/>
  <c r="S86" i="27"/>
  <c r="U86" i="27" s="1"/>
  <c r="S70" i="27"/>
  <c r="U70" i="27" s="1"/>
  <c r="S132" i="27"/>
  <c r="U132" i="27" s="1"/>
  <c r="S73" i="27"/>
  <c r="U73" i="27" s="1"/>
  <c r="S131" i="27"/>
  <c r="U131" i="27" s="1"/>
  <c r="S84" i="27"/>
  <c r="U84" i="27" s="1"/>
  <c r="S67" i="27"/>
  <c r="U67" i="27" s="1"/>
  <c r="U51" i="27"/>
  <c r="S81" i="27"/>
  <c r="U81" i="27" s="1"/>
  <c r="S61" i="27"/>
  <c r="U61" i="27" s="1"/>
  <c r="U112" i="27"/>
  <c r="S97" i="27"/>
  <c r="S109" i="27"/>
  <c r="S121" i="27"/>
  <c r="S104" i="27"/>
  <c r="S116" i="27"/>
  <c r="S128" i="27"/>
  <c r="S105" i="27"/>
  <c r="S117" i="27"/>
  <c r="S129" i="27"/>
  <c r="J34" i="29" l="1"/>
  <c r="N34" i="29"/>
  <c r="R34" i="29"/>
  <c r="T29" i="30"/>
  <c r="AA23" i="30" s="1"/>
  <c r="J29" i="30"/>
  <c r="AA21" i="30" s="1"/>
  <c r="U97" i="27"/>
  <c r="U117" i="27"/>
  <c r="U109" i="27"/>
  <c r="U129" i="27"/>
  <c r="U105" i="27"/>
  <c r="U121" i="27"/>
  <c r="U116" i="27"/>
  <c r="U104" i="27"/>
  <c r="U128" i="27"/>
  <c r="J29" i="29" l="1"/>
  <c r="Q40" i="29" s="1"/>
  <c r="U40" i="29" s="1"/>
  <c r="F48" i="29" s="1"/>
  <c r="W34" i="29"/>
  <c r="F36" i="30"/>
  <c r="J36" i="30" s="1"/>
  <c r="F44" i="30" s="1"/>
  <c r="Y29" i="30"/>
</calcChain>
</file>

<file path=xl/sharedStrings.xml><?xml version="1.0" encoding="utf-8"?>
<sst xmlns="http://schemas.openxmlformats.org/spreadsheetml/2006/main" count="213" uniqueCount="94">
  <si>
    <t>Code du produit</t>
  </si>
  <si>
    <t>Prod1</t>
  </si>
  <si>
    <t>Prod2</t>
  </si>
  <si>
    <t>Prod3</t>
  </si>
  <si>
    <t>PROD DIFF</t>
  </si>
  <si>
    <t>REP Q1</t>
  </si>
  <si>
    <t>CORRECT OU NON</t>
  </si>
  <si>
    <t>%</t>
  </si>
  <si>
    <t>REP Q3</t>
  </si>
  <si>
    <t>No Pref</t>
  </si>
  <si>
    <t>Ne pas modifier.  Pour tests statistiques uniquement; 1=Produit Original; 2=Produit Amélioré; 000=No pref.</t>
  </si>
  <si>
    <t>Prop la plus élevée:</t>
  </si>
  <si>
    <t xml:space="preserve">NE PAS EFFACER: </t>
  </si>
  <si>
    <t>CALCULS POUR LA FORMULE DU TEST:</t>
  </si>
  <si>
    <t>Aucun de ces produits (Q3):</t>
  </si>
  <si>
    <t>-</t>
  </si>
  <si>
    <t>1.</t>
  </si>
  <si>
    <t>2.</t>
  </si>
  <si>
    <t>3.</t>
  </si>
  <si>
    <t>ENTRÉE DE DONNÉES</t>
  </si>
  <si>
    <t>Ne pas modifier le fichier Excel (des formules avec référencement sont utilisées).</t>
  </si>
  <si>
    <t xml:space="preserve">Test de goût 
auprès des employés </t>
  </si>
  <si>
    <t xml:space="preserve">ENTRÉE DE DONNÉES ET TESTS 
STATISTIQUES : INSTRUCTIONS </t>
  </si>
  <si>
    <t>Produit Original - Code 1 :</t>
  </si>
  <si>
    <t>Produit Original - Code 2 :</t>
  </si>
  <si>
    <t>Produit Amélioré - Code 1 :</t>
  </si>
  <si>
    <t>Produit Amélioré - Code 2 :</t>
  </si>
  <si>
    <t>(Ne pas modifier ce nombre qui est utilisé dans les formules de tests. 
Mettre 999 pour Q3, lorsqu'il n'y a pas de préférence).</t>
  </si>
  <si>
    <t>Produit 3</t>
  </si>
  <si>
    <t>Produit 2</t>
  </si>
  <si>
    <t>Produit 1</t>
  </si>
  <si>
    <t>Participant (Prénom, Nom)</t>
  </si>
  <si>
    <t>Q1
(Différent ?)</t>
  </si>
  <si>
    <t>Q2
(Ampleur ?)</t>
  </si>
  <si>
    <t>Q3
(Préférence ?)</t>
  </si>
  <si>
    <t>Q4
(Fréquence ?)</t>
  </si>
  <si>
    <t>TEST ET CONCLUSION POUR L'OBJECTIF 1 (Détection de différence)</t>
  </si>
  <si>
    <t xml:space="preserve">OBJECTIF 1 : le présent test sert à estimer si la différence entre le produit d'origine (PO) 
et le produit amélioré (PA) sera détectée ou non par les consommateurs. </t>
  </si>
  <si>
    <t xml:space="preserve">  Résultats obtenus de l'onglet des données</t>
  </si>
  <si>
    <t xml:space="preserve"> 1. Très différents</t>
  </si>
  <si>
    <t xml:space="preserve"> Nombre de dégustateurs</t>
  </si>
  <si>
    <t>des dégustateurs ayant correctement identifié le produit différent</t>
  </si>
  <si>
    <t>Ampleur de la différence :</t>
  </si>
  <si>
    <t xml:space="preserve"> 3. Légèrement différent</t>
  </si>
  <si>
    <t xml:space="preserve"> 4. Pas détecté de différence</t>
  </si>
  <si>
    <t xml:space="preserve"> 2. Assez différents</t>
  </si>
  <si>
    <t xml:space="preserve"> </t>
  </si>
  <si>
    <t xml:space="preserve">  Comparaison - Test du triangle</t>
  </si>
  <si>
    <t>Théorique 
(si les 3 produits sont identiques)</t>
  </si>
  <si>
    <t xml:space="preserve">  Résultat du test statistique - Test du triangle</t>
  </si>
  <si>
    <t>Niveau de signification</t>
  </si>
  <si>
    <t xml:space="preserve">  Conclusion</t>
  </si>
  <si>
    <t xml:space="preserve"> Total</t>
  </si>
  <si>
    <t>Avec un niveau de confiance de 80 % ou plus :</t>
  </si>
  <si>
    <t>TEST ET CONCLUSION POUR L'OBJECTIF 2 (Préférence)</t>
  </si>
  <si>
    <t>des dégustateurs ayant préféré 
le produit original (PO) :</t>
  </si>
  <si>
    <t>des dégustateurs ayant préféré 
le produit amélioré (PA) :</t>
  </si>
  <si>
    <t>des dégustateurs sans préférence 
ou qui n'ont pas vu la différence</t>
  </si>
  <si>
    <t xml:space="preserve">  Résultat du test statistique (test de préférence)</t>
  </si>
  <si>
    <t>T-Value (échantillon pairé, 
comparaison avec une norme)</t>
  </si>
  <si>
    <t>p-Value (échantillon pairé, 
comparaison avec une norme)</t>
  </si>
  <si>
    <r>
      <t xml:space="preserve">Le test de dégustation démontre que les consommateurs </t>
    </r>
    <r>
      <rPr>
        <b/>
        <i/>
        <sz val="12"/>
        <color rgb="FF000046"/>
        <rFont val="Helvetica"/>
        <family val="2"/>
      </rPr>
      <t>vont probablement préférer le Produit ayant la proportion la plus élevée.</t>
    </r>
  </si>
  <si>
    <r>
      <rPr>
        <b/>
        <u/>
        <sz val="12"/>
        <color rgb="FF000046"/>
        <rFont val="Helvetica"/>
        <family val="2"/>
      </rPr>
      <t>Dans l'onglet CONCLUSION-OBJECTIF1</t>
    </r>
    <r>
      <rPr>
        <sz val="12"/>
        <color rgb="FF000046"/>
        <rFont val="Helvetica"/>
        <family val="2"/>
      </rPr>
      <t>, vous retrouverez les résultats du test de «différence». Deux résultats peuvent être obtenus :</t>
    </r>
  </si>
  <si>
    <r>
      <rPr>
        <b/>
        <u/>
        <sz val="12"/>
        <color rgb="FF000046"/>
        <rFont val="Helvetica"/>
        <family val="2"/>
      </rPr>
      <t>Dans l'onglet CONCLUSION-OBJECTIF2</t>
    </r>
    <r>
      <rPr>
        <sz val="12"/>
        <color rgb="FF000046"/>
        <rFont val="Helvetica"/>
        <family val="2"/>
      </rPr>
      <t>, vous retrouverez les résultats du test de préférence. Deux résultats peuvent être obtenus :</t>
    </r>
  </si>
  <si>
    <r>
      <t xml:space="preserve">Le test de dégustation démontre que les consommateurs </t>
    </r>
    <r>
      <rPr>
        <b/>
        <i/>
        <sz val="12"/>
        <color rgb="FF000046"/>
        <rFont val="Helvetica"/>
        <family val="2"/>
      </rPr>
      <t xml:space="preserve">vont potentiellement détecter la différence </t>
    </r>
    <r>
      <rPr>
        <i/>
        <sz val="12"/>
        <color rgb="FF000046"/>
        <rFont val="Helvetica"/>
        <family val="2"/>
      </rPr>
      <t>entre le produit original et le produit amélioré.</t>
    </r>
  </si>
  <si>
    <t>Une fois les données entrées, les tests statistiques se feront automatiquement. Vous n'avez qu'à lire les résultats et les conclusions.</t>
  </si>
  <si>
    <t>D'abord, dans les Cellule H22 à H26, veuillez inscrire les codes avec lesquels vous avez identifié les produits (Produit Original et Produit Amélioré).</t>
  </si>
  <si>
    <t>ÉTAPE A - Inscrire dans la colonne H (lignes 22 à 26) les codes que vous avez donnés à vos produits :</t>
  </si>
  <si>
    <t>OBJECTIF 2 : le présent test sert à estimer si la proportion de consommateurs qui préfèrent 
le produit amélioré (PA) est supérieure ou égale à celle qui préfèrent le produit d'origine (PO).</t>
  </si>
  <si>
    <t>Instruction pour cet onglet : vous n'avez rien à modifier sur cet onglet. 
Seulement voir la conclusion dans les lignes 44 à 49.
Ne pas modifier les autres éléments.</t>
  </si>
  <si>
    <t>Total</t>
  </si>
  <si>
    <t>ÉTAPE B - Sélectionner les données des participants (codes attribués par produit - colonne I à K - Produit 1, Produit 2, Produit 3)</t>
  </si>
  <si>
    <t>Instruction pour cet onglet : remplacer les éléments en blanc (dans les cellules bleues) par vos données
(Code du produit). Ne pas modifier les autres éléments.</t>
  </si>
  <si>
    <r>
      <rPr>
        <b/>
        <u/>
        <sz val="12"/>
        <color rgb="FF000046"/>
        <rFont val="Helvetica"/>
        <family val="2"/>
      </rPr>
      <t xml:space="preserve">Dans l'onglet « DONNÉES </t>
    </r>
    <r>
      <rPr>
        <b/>
        <sz val="12"/>
        <color rgb="FF000046"/>
        <rFont val="Helvetica"/>
        <family val="2"/>
      </rPr>
      <t>»</t>
    </r>
    <r>
      <rPr>
        <sz val="12"/>
        <color rgb="FF000046"/>
        <rFont val="Helvetica"/>
        <family val="2"/>
      </rPr>
      <t>, veuillez entrer des données seulement dans les</t>
    </r>
    <r>
      <rPr>
        <b/>
        <sz val="12"/>
        <rFont val="Helvetica"/>
        <family val="2"/>
      </rPr>
      <t xml:space="preserve"> </t>
    </r>
    <r>
      <rPr>
        <b/>
        <sz val="12"/>
        <color rgb="FF7DA5E1"/>
        <rFont val="Helvetica"/>
        <family val="2"/>
      </rPr>
      <t>zones bleues</t>
    </r>
    <r>
      <rPr>
        <b/>
        <sz val="12"/>
        <color indexed="23"/>
        <rFont val="Helvetica"/>
        <family val="2"/>
      </rPr>
      <t xml:space="preserve">. </t>
    </r>
  </si>
  <si>
    <t>Ensuite, dans les Cellules H36 à O135, veuillez entrer les codes produits pour chacun des dégustateurs.</t>
  </si>
  <si>
    <r>
      <t xml:space="preserve">Les chiffres </t>
    </r>
    <r>
      <rPr>
        <b/>
        <sz val="12"/>
        <color rgb="FF000046"/>
        <rFont val="Helvetica"/>
        <family val="2"/>
      </rPr>
      <t>en blanc</t>
    </r>
    <r>
      <rPr>
        <sz val="12"/>
        <color rgb="FF000046"/>
        <rFont val="Helvetica"/>
        <family val="2"/>
      </rPr>
      <t xml:space="preserve"> déjà inscrits ne sont qu'un exemple fictif. Il est important de les remplacer par les vraies données et de supprimer les lignes superflues.</t>
    </r>
  </si>
  <si>
    <t>Les questions de type « commentaires » (Q2b et Q3b) du questionnaire ne sont là que pour vous aider à mieux comprendre les réponses des dégustateurs. Ces commentaires ne sont pas utilisés dans les tests statistiques. Libre à vous de les transcrire dans un nouvel onglet du fichier Excel (à des fins de documentations), ou de seulement les lire et de conserver les copies.</t>
  </si>
  <si>
    <t>Instruction pour cet onglet : vous n'avez rien à modifier sur cet onglet. 
Seulement voir la conclusion dans les lignes 48 à 53.
Ne pas modifier les autres éléments.</t>
  </si>
  <si>
    <r>
      <rPr>
        <b/>
        <sz val="12"/>
        <color rgb="FF000046"/>
        <rFont val="Helvetica"/>
        <family val="2"/>
      </rPr>
      <t>RAPPEL :</t>
    </r>
    <r>
      <rPr>
        <sz val="12"/>
        <color rgb="FF000046"/>
        <rFont val="Helvetica"/>
        <family val="2"/>
      </rPr>
      <t xml:space="preserve"> l'échantillon du test interne est relativement petit et n'est potentiellement pas représentatif des consommateurs fidèles du produit, et sert donc seulement d'indication. Lorsque le risque d'affaires est moyen/élevé, il est recommandé de faire un test organoleptique auprès des consommateurs fidèles.</t>
    </r>
  </si>
  <si>
    <t>Numéro</t>
  </si>
  <si>
    <t>Exemple Henri-Ferdinand</t>
  </si>
  <si>
    <t>Exemple Lorie</t>
  </si>
  <si>
    <t>Exemple Philippe</t>
  </si>
  <si>
    <t>Exemple Martin</t>
  </si>
  <si>
    <t>Exemple Vivien</t>
  </si>
  <si>
    <t>Exemple Lara</t>
  </si>
  <si>
    <t>Exemple Henri</t>
  </si>
  <si>
    <t>Exemple Albert</t>
  </si>
  <si>
    <t>Exemple Francis</t>
  </si>
  <si>
    <t>Exemple John</t>
  </si>
  <si>
    <t>Exemple</t>
  </si>
  <si>
    <t>Si vous avez moins de 100 dégustateurs, laissez les espaces vides. Si vous avez plus de 100 dégustateurs, ajouter des lignes avant la ligne 100.</t>
  </si>
  <si>
    <r>
      <t xml:space="preserve">Le test de dégustation démontre que les consommateurs </t>
    </r>
    <r>
      <rPr>
        <b/>
        <i/>
        <sz val="12"/>
        <color rgb="FF000046"/>
        <rFont val="Helvetica"/>
        <family val="2"/>
      </rPr>
      <t xml:space="preserve">ne vont probablement PAS détecter </t>
    </r>
    <r>
      <rPr>
        <i/>
        <sz val="12"/>
        <color rgb="FF000046"/>
        <rFont val="Helvetica"/>
        <family val="2"/>
      </rPr>
      <t>la différence entre le produit original et le produit amélioré. (Ou que la puissance du test n'est pas suffisante).</t>
    </r>
  </si>
  <si>
    <r>
      <t xml:space="preserve">Le test de dégustation démontre que les consommateurs </t>
    </r>
    <r>
      <rPr>
        <b/>
        <i/>
        <sz val="12"/>
        <color rgb="FF000046"/>
        <rFont val="Helvetica"/>
        <family val="2"/>
      </rPr>
      <t xml:space="preserve">n'auront probablement PAS de préférence </t>
    </r>
    <r>
      <rPr>
        <i/>
        <sz val="12"/>
        <color rgb="FF000046"/>
        <rFont val="Helvetica"/>
        <family val="2"/>
      </rPr>
      <t>significative entre les deux produits. (Ou que la puissance du test n'est pas suffisante).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</si>
</sst>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_ ;_ * \(#,##0.00\)_ ;_ * &quot;-&quot;??_)_ ;_ @_ "/>
    <numFmt numFmtId="164" formatCode="0.00000000"/>
  </numFmts>
  <fonts count="34" x14ac:knownFonts="1">
    <font>
      <sz val="10"/>
      <name val="Arial"/>
    </font>
    <font>
      <b/>
      <sz val="10"/>
      <name val="Arial"/>
      <family val="2"/>
    </font>
    <font>
      <sz val="10"/>
      <name val="Arial"/>
      <family val="2"/>
    </font>
    <font>
      <sz val="10"/>
      <name val="Arial"/>
      <family val="2"/>
    </font>
    <font>
      <b/>
      <sz val="28"/>
      <color rgb="FF000046"/>
      <name val="Helvetica"/>
      <family val="2"/>
    </font>
    <font>
      <sz val="10"/>
      <name val="Helvetica"/>
      <family val="2"/>
    </font>
    <font>
      <sz val="10"/>
      <color theme="0"/>
      <name val="Helvetica"/>
      <family val="2"/>
    </font>
    <font>
      <b/>
      <sz val="28"/>
      <color rgb="FFFFFFFF"/>
      <name val="Helvetica"/>
      <family val="2"/>
    </font>
    <font>
      <b/>
      <sz val="16"/>
      <color rgb="FF000046"/>
      <name val="Helvetica"/>
      <family val="2"/>
    </font>
    <font>
      <b/>
      <sz val="16"/>
      <color rgb="FFFFFFFF"/>
      <name val="Helvetica"/>
      <family val="2"/>
    </font>
    <font>
      <b/>
      <sz val="12"/>
      <color rgb="FFDC3C87"/>
      <name val="Helvetica"/>
      <family val="2"/>
    </font>
    <font>
      <b/>
      <sz val="12"/>
      <color rgb="FF000046"/>
      <name val="Helvetica"/>
      <family val="2"/>
    </font>
    <font>
      <b/>
      <u/>
      <sz val="12"/>
      <color rgb="FF000046"/>
      <name val="Helvetica"/>
      <family val="2"/>
    </font>
    <font>
      <sz val="12"/>
      <color rgb="FF000046"/>
      <name val="Helvetica"/>
      <family val="2"/>
    </font>
    <font>
      <b/>
      <sz val="12"/>
      <name val="Helvetica"/>
      <family val="2"/>
    </font>
    <font>
      <b/>
      <sz val="12"/>
      <color indexed="23"/>
      <name val="Helvetica"/>
      <family val="2"/>
    </font>
    <font>
      <sz val="12"/>
      <name val="Helvetica"/>
      <family val="2"/>
    </font>
    <font>
      <sz val="10"/>
      <color rgb="FF000046"/>
      <name val="Helvetica"/>
      <family val="2"/>
    </font>
    <font>
      <u/>
      <sz val="12"/>
      <color rgb="FF000046"/>
      <name val="Helvetica"/>
      <family val="2"/>
    </font>
    <font>
      <i/>
      <sz val="12"/>
      <color rgb="FF000046"/>
      <name val="Helvetica"/>
      <family val="2"/>
    </font>
    <font>
      <b/>
      <i/>
      <sz val="12"/>
      <color rgb="FF000046"/>
      <name val="Helvetica"/>
      <family val="2"/>
    </font>
    <font>
      <b/>
      <sz val="10"/>
      <color theme="0"/>
      <name val="Helvetica"/>
      <family val="2"/>
    </font>
    <font>
      <i/>
      <sz val="10"/>
      <color rgb="FF000046"/>
      <name val="Helvetica"/>
      <family val="2"/>
    </font>
    <font>
      <b/>
      <u/>
      <sz val="11"/>
      <color theme="3"/>
      <name val="Helvetica"/>
      <family val="2"/>
    </font>
    <font>
      <b/>
      <sz val="12"/>
      <color theme="0"/>
      <name val="Helvetica"/>
      <family val="2"/>
    </font>
    <font>
      <sz val="36"/>
      <color rgb="FF000046"/>
      <name val="Helvetica"/>
      <family val="2"/>
    </font>
    <font>
      <sz val="14"/>
      <color rgb="FF000046"/>
      <name val="Helvetica"/>
      <family val="2"/>
    </font>
    <font>
      <b/>
      <sz val="36"/>
      <color rgb="FF000046"/>
      <name val="Helvetica"/>
      <family val="2"/>
    </font>
    <font>
      <b/>
      <sz val="14"/>
      <color rgb="FF000046"/>
      <name val="Helvetica"/>
      <family val="2"/>
    </font>
    <font>
      <sz val="9"/>
      <name val="Helvetica"/>
      <family val="2"/>
    </font>
    <font>
      <b/>
      <sz val="9"/>
      <name val="Helvetica"/>
      <family val="2"/>
    </font>
    <font>
      <b/>
      <sz val="10"/>
      <name val="Helvetica"/>
      <family val="2"/>
    </font>
    <font>
      <i/>
      <sz val="10"/>
      <color rgb="FF000046"/>
      <name val="Arial"/>
      <family val="2"/>
    </font>
    <font>
      <b/>
      <sz val="12"/>
      <color rgb="FF7DA5E1"/>
      <name val="Helvetica"/>
      <family val="2"/>
    </font>
  </fonts>
  <fills count="6">
    <fill>
      <patternFill patternType="none"/>
    </fill>
    <fill>
      <patternFill patternType="gray125"/>
    </fill>
    <fill>
      <patternFill patternType="solid">
        <fgColor theme="0"/>
        <bgColor indexed="64"/>
      </patternFill>
    </fill>
    <fill>
      <patternFill patternType="solid">
        <fgColor rgb="FF7DA5E1"/>
        <bgColor indexed="64"/>
      </patternFill>
    </fill>
    <fill>
      <patternFill patternType="solid">
        <fgColor rgb="FFFFFFFF"/>
        <bgColor rgb="FF000000"/>
      </patternFill>
    </fill>
    <fill>
      <patternFill patternType="solid">
        <fgColor rgb="FF000046"/>
        <bgColor indexed="64"/>
      </patternFill>
    </fill>
  </fills>
  <borders count="30">
    <border>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thin">
        <color rgb="FF000046"/>
      </bottom>
      <diagonal/>
    </border>
    <border>
      <left style="thick">
        <color rgb="FFDC3C87"/>
      </left>
      <right/>
      <top style="thick">
        <color rgb="FFDC3C87"/>
      </top>
      <bottom/>
      <diagonal/>
    </border>
    <border>
      <left/>
      <right/>
      <top style="thick">
        <color rgb="FFDC3C87"/>
      </top>
      <bottom/>
      <diagonal/>
    </border>
    <border>
      <left/>
      <right style="thick">
        <color rgb="FFDC3C87"/>
      </right>
      <top style="thick">
        <color rgb="FFDC3C87"/>
      </top>
      <bottom/>
      <diagonal/>
    </border>
    <border>
      <left style="thick">
        <color rgb="FFDC3C87"/>
      </left>
      <right/>
      <top/>
      <bottom/>
      <diagonal/>
    </border>
    <border>
      <left/>
      <right style="thick">
        <color rgb="FFDC3C87"/>
      </right>
      <top/>
      <bottom/>
      <diagonal/>
    </border>
    <border>
      <left style="thick">
        <color rgb="FFDC3C87"/>
      </left>
      <right/>
      <top/>
      <bottom style="thick">
        <color rgb="FFDC3C87"/>
      </bottom>
      <diagonal/>
    </border>
    <border>
      <left/>
      <right/>
      <top/>
      <bottom style="thick">
        <color rgb="FFDC3C87"/>
      </bottom>
      <diagonal/>
    </border>
    <border>
      <left/>
      <right style="thick">
        <color rgb="FFDC3C87"/>
      </right>
      <top/>
      <bottom style="thick">
        <color rgb="FFDC3C87"/>
      </bottom>
      <diagonal/>
    </border>
    <border>
      <left style="medium">
        <color theme="0"/>
      </left>
      <right style="medium">
        <color theme="0"/>
      </right>
      <top/>
      <bottom/>
      <diagonal/>
    </border>
    <border>
      <left/>
      <right/>
      <top/>
      <bottom style="thin">
        <color theme="0"/>
      </bottom>
      <diagonal/>
    </border>
    <border>
      <left/>
      <right/>
      <top style="thin">
        <color indexed="64"/>
      </top>
      <bottom/>
      <diagonal/>
    </border>
    <border>
      <left/>
      <right/>
      <top style="thin">
        <color indexed="64"/>
      </top>
      <bottom style="thin">
        <color rgb="FF000046"/>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131">
    <xf numFmtId="0" fontId="0" fillId="0" borderId="0" xfId="0"/>
    <xf numFmtId="0" fontId="5" fillId="2" borderId="0" xfId="0" applyFont="1" applyFill="1"/>
    <xf numFmtId="0" fontId="5" fillId="0" borderId="0" xfId="0" applyFont="1"/>
    <xf numFmtId="0" fontId="6" fillId="2" borderId="0" xfId="0" applyFont="1" applyFill="1" applyAlignment="1">
      <alignment horizontal="center"/>
    </xf>
    <xf numFmtId="0" fontId="6" fillId="2" borderId="0" xfId="0" applyFont="1" applyFill="1" applyAlignment="1">
      <alignment horizontal="center" vertical="top"/>
    </xf>
    <xf numFmtId="0" fontId="8" fillId="2" borderId="0" xfId="0" quotePrefix="1" applyFont="1" applyFill="1" applyAlignment="1">
      <alignment vertical="center"/>
    </xf>
    <xf numFmtId="0" fontId="10" fillId="2" borderId="0" xfId="0" quotePrefix="1" applyFont="1" applyFill="1" applyAlignment="1">
      <alignment horizontal="left" vertical="top"/>
    </xf>
    <xf numFmtId="0" fontId="11" fillId="2" borderId="0" xfId="0" quotePrefix="1" applyFont="1" applyFill="1" applyAlignment="1">
      <alignment horizontal="left" vertical="top"/>
    </xf>
    <xf numFmtId="0" fontId="17" fillId="2" borderId="0" xfId="0" applyFont="1" applyFill="1" applyAlignment="1">
      <alignment horizontal="center" vertical="top"/>
    </xf>
    <xf numFmtId="0" fontId="14" fillId="2" borderId="0" xfId="0" quotePrefix="1" applyFont="1" applyFill="1" applyAlignment="1">
      <alignment horizontal="left" vertical="top"/>
    </xf>
    <xf numFmtId="0" fontId="5" fillId="2" borderId="0" xfId="0" applyFont="1" applyFill="1" applyAlignment="1">
      <alignment horizontal="right" vertical="top"/>
    </xf>
    <xf numFmtId="0" fontId="13" fillId="2" borderId="0" xfId="0" quotePrefix="1" applyFont="1" applyFill="1" applyAlignment="1">
      <alignment horizontal="left" vertical="top"/>
    </xf>
    <xf numFmtId="0" fontId="6" fillId="3" borderId="16" xfId="0" applyFont="1" applyFill="1" applyBorder="1" applyAlignment="1" applyProtection="1">
      <alignment horizontal="center"/>
      <protection locked="0"/>
    </xf>
    <xf numFmtId="0" fontId="5" fillId="5" borderId="0" xfId="0" applyFont="1" applyFill="1"/>
    <xf numFmtId="0" fontId="4" fillId="2" borderId="0" xfId="0" applyFont="1" applyFill="1" applyAlignment="1">
      <alignment vertical="top" wrapText="1"/>
    </xf>
    <xf numFmtId="0" fontId="4" fillId="2" borderId="0" xfId="0" applyFont="1" applyFill="1" applyAlignment="1">
      <alignment vertical="top"/>
    </xf>
    <xf numFmtId="0" fontId="5" fillId="2" borderId="0" xfId="0" applyFont="1" applyFill="1" applyAlignment="1">
      <alignment vertical="top"/>
    </xf>
    <xf numFmtId="0" fontId="11" fillId="0" borderId="0" xfId="0" applyFont="1" applyAlignment="1">
      <alignment vertical="top"/>
    </xf>
    <xf numFmtId="0" fontId="5" fillId="0" borderId="0" xfId="0" applyFont="1" applyAlignment="1">
      <alignment vertical="top"/>
    </xf>
    <xf numFmtId="0" fontId="11" fillId="0" borderId="0" xfId="0" applyFont="1"/>
    <xf numFmtId="0" fontId="5" fillId="2" borderId="0" xfId="0" applyFont="1" applyFill="1" applyAlignment="1">
      <alignment vertical="top" wrapText="1"/>
    </xf>
    <xf numFmtId="0" fontId="22" fillId="2" borderId="0" xfId="0" applyFont="1" applyFill="1" applyAlignment="1">
      <alignment vertical="top" wrapText="1"/>
    </xf>
    <xf numFmtId="0" fontId="5" fillId="5" borderId="0" xfId="0" applyFont="1" applyFill="1" applyAlignment="1">
      <alignment vertical="top"/>
    </xf>
    <xf numFmtId="0" fontId="11" fillId="2" borderId="16" xfId="0" applyFont="1" applyFill="1" applyBorder="1" applyAlignment="1">
      <alignment horizontal="center" vertical="top" wrapText="1"/>
    </xf>
    <xf numFmtId="0" fontId="11" fillId="2" borderId="16" xfId="0" applyFont="1" applyFill="1" applyBorder="1" applyAlignment="1">
      <alignment horizontal="center" vertical="top"/>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left"/>
    </xf>
    <xf numFmtId="0" fontId="1" fillId="0" borderId="15" xfId="0" applyFont="1"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21" fillId="3" borderId="0" xfId="0" applyFont="1" applyFill="1" applyAlignment="1" applyProtection="1">
      <alignment horizontal="center"/>
      <protection locked="0"/>
    </xf>
    <xf numFmtId="0" fontId="5" fillId="2" borderId="0" xfId="0" applyFont="1" applyFill="1" applyProtection="1">
      <protection locked="0"/>
    </xf>
    <xf numFmtId="0" fontId="23" fillId="2" borderId="0" xfId="0" applyFont="1" applyFill="1" applyAlignment="1">
      <alignment vertical="top"/>
    </xf>
    <xf numFmtId="0" fontId="11" fillId="2" borderId="0" xfId="0" applyFont="1" applyFill="1" applyAlignment="1">
      <alignment vertical="top"/>
    </xf>
    <xf numFmtId="0" fontId="11" fillId="2" borderId="0" xfId="0" applyFont="1" applyFill="1" applyAlignment="1">
      <alignment vertical="top" wrapText="1"/>
    </xf>
    <xf numFmtId="0" fontId="10" fillId="2" borderId="0" xfId="0" applyFont="1" applyFill="1" applyAlignment="1">
      <alignment vertical="center" wrapText="1"/>
    </xf>
    <xf numFmtId="0" fontId="16" fillId="2" borderId="0" xfId="0" applyFont="1" applyFill="1"/>
    <xf numFmtId="0" fontId="16" fillId="2" borderId="0" xfId="0" applyFont="1" applyFill="1" applyAlignment="1">
      <alignment vertical="top" wrapText="1"/>
    </xf>
    <xf numFmtId="0" fontId="5" fillId="2" borderId="0" xfId="0" applyFont="1" applyFill="1" applyAlignment="1">
      <alignment vertical="center"/>
    </xf>
    <xf numFmtId="0" fontId="24" fillId="5" borderId="0" xfId="0" applyFont="1" applyFill="1" applyAlignment="1">
      <alignment vertical="center"/>
    </xf>
    <xf numFmtId="0" fontId="16" fillId="5" borderId="0" xfId="0" applyFont="1" applyFill="1" applyAlignment="1">
      <alignment vertical="center"/>
    </xf>
    <xf numFmtId="0" fontId="16" fillId="5" borderId="0" xfId="0" applyFont="1" applyFill="1" applyAlignment="1">
      <alignment vertical="center" wrapText="1"/>
    </xf>
    <xf numFmtId="0" fontId="5" fillId="5" borderId="0" xfId="0" applyFont="1" applyFill="1" applyAlignment="1">
      <alignment vertical="center" wrapText="1"/>
    </xf>
    <xf numFmtId="0" fontId="5" fillId="2" borderId="0" xfId="0" applyFont="1" applyFill="1" applyAlignment="1">
      <alignment vertical="center" wrapText="1"/>
    </xf>
    <xf numFmtId="0" fontId="5" fillId="0" borderId="0" xfId="0" applyFont="1" applyAlignment="1">
      <alignment vertical="center"/>
    </xf>
    <xf numFmtId="0" fontId="27" fillId="2" borderId="0" xfId="0" applyFont="1" applyFill="1" applyAlignment="1">
      <alignment horizontal="left" vertical="center"/>
    </xf>
    <xf numFmtId="0" fontId="27" fillId="2" borderId="0" xfId="0" applyFont="1" applyFill="1" applyAlignment="1">
      <alignment vertical="center"/>
    </xf>
    <xf numFmtId="1" fontId="27" fillId="2" borderId="0" xfId="0" applyNumberFormat="1" applyFont="1" applyFill="1" applyAlignment="1">
      <alignment horizontal="left" vertical="top"/>
    </xf>
    <xf numFmtId="0" fontId="16" fillId="2" borderId="17" xfId="0" applyFont="1" applyFill="1" applyBorder="1"/>
    <xf numFmtId="0" fontId="5" fillId="2" borderId="17" xfId="0" applyFont="1" applyFill="1" applyBorder="1"/>
    <xf numFmtId="0" fontId="16" fillId="2" borderId="17" xfId="0" applyFont="1" applyFill="1" applyBorder="1" applyAlignment="1">
      <alignment vertical="top" wrapText="1"/>
    </xf>
    <xf numFmtId="0" fontId="5" fillId="2" borderId="17" xfId="0" applyFont="1" applyFill="1" applyBorder="1" applyAlignment="1">
      <alignment vertical="top" wrapText="1"/>
    </xf>
    <xf numFmtId="0" fontId="27" fillId="4" borderId="0" xfId="0" applyFont="1" applyFill="1" applyAlignment="1">
      <alignment horizontal="left" vertical="center"/>
    </xf>
    <xf numFmtId="0" fontId="16" fillId="2" borderId="0" xfId="0" applyFont="1" applyFill="1" applyAlignment="1">
      <alignment vertical="center"/>
    </xf>
    <xf numFmtId="0" fontId="26" fillId="2" borderId="0" xfId="0" quotePrefix="1" applyFont="1" applyFill="1" applyAlignment="1">
      <alignment vertical="top" wrapText="1"/>
    </xf>
    <xf numFmtId="0" fontId="26" fillId="2" borderId="0" xfId="0" applyFont="1" applyFill="1" applyAlignment="1">
      <alignment vertical="top" wrapText="1"/>
    </xf>
    <xf numFmtId="0" fontId="29" fillId="2" borderId="0" xfId="0" applyFont="1" applyFill="1" applyAlignment="1">
      <alignment vertical="top" wrapText="1"/>
    </xf>
    <xf numFmtId="0" fontId="2" fillId="0" borderId="0" xfId="0" applyFont="1" applyAlignment="1">
      <alignment horizontal="left" wrapText="1"/>
    </xf>
    <xf numFmtId="164" fontId="2" fillId="0" borderId="0" xfId="0" applyNumberFormat="1" applyFont="1" applyAlignment="1">
      <alignment horizontal="left" wrapText="1"/>
    </xf>
    <xf numFmtId="0" fontId="10" fillId="2" borderId="0" xfId="0" applyFont="1" applyFill="1" applyAlignment="1">
      <alignment vertical="center"/>
    </xf>
    <xf numFmtId="0" fontId="14" fillId="2" borderId="0" xfId="0" applyFont="1" applyFill="1"/>
    <xf numFmtId="0" fontId="31" fillId="2" borderId="0" xfId="0" applyFont="1" applyFill="1" applyAlignment="1">
      <alignment vertical="top" wrapText="1"/>
    </xf>
    <xf numFmtId="0" fontId="16" fillId="2" borderId="27" xfId="0" applyFont="1" applyFill="1" applyBorder="1"/>
    <xf numFmtId="0" fontId="5" fillId="2" borderId="27" xfId="0" applyFont="1" applyFill="1" applyBorder="1"/>
    <xf numFmtId="0" fontId="16" fillId="2" borderId="27" xfId="0" applyFont="1" applyFill="1" applyBorder="1" applyAlignment="1">
      <alignment vertical="top" wrapText="1"/>
    </xf>
    <xf numFmtId="0" fontId="5" fillId="2" borderId="27" xfId="0" applyFont="1" applyFill="1" applyBorder="1" applyAlignment="1">
      <alignment vertical="top" wrapText="1"/>
    </xf>
    <xf numFmtId="0" fontId="16" fillId="5" borderId="0" xfId="0" applyFont="1" applyFill="1"/>
    <xf numFmtId="0" fontId="25" fillId="2" borderId="0" xfId="0" applyFont="1" applyFill="1" applyAlignment="1">
      <alignment vertical="center"/>
    </xf>
    <xf numFmtId="0" fontId="25" fillId="4" borderId="0" xfId="0" applyFont="1" applyFill="1" applyAlignment="1">
      <alignment horizontal="left" vertical="center"/>
    </xf>
    <xf numFmtId="0" fontId="25" fillId="2" borderId="0" xfId="0" applyFont="1" applyFill="1" applyAlignment="1">
      <alignment horizontal="left" vertical="center"/>
    </xf>
    <xf numFmtId="9" fontId="30" fillId="2" borderId="26" xfId="1" applyFont="1" applyFill="1" applyBorder="1" applyAlignment="1" applyProtection="1">
      <alignment wrapText="1"/>
    </xf>
    <xf numFmtId="0" fontId="30" fillId="2" borderId="0" xfId="0" applyFont="1" applyFill="1" applyAlignment="1">
      <alignment wrapText="1"/>
    </xf>
    <xf numFmtId="0" fontId="17" fillId="2" borderId="1" xfId="0" applyFont="1" applyFill="1" applyBorder="1" applyAlignment="1" applyProtection="1">
      <alignment horizontal="center"/>
      <protection locked="0"/>
    </xf>
    <xf numFmtId="0" fontId="17" fillId="2" borderId="16" xfId="0"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21" fillId="3" borderId="1" xfId="0" applyFont="1" applyFill="1" applyBorder="1" applyAlignment="1" applyProtection="1">
      <alignment horizontal="center"/>
      <protection locked="0"/>
    </xf>
    <xf numFmtId="0" fontId="21" fillId="3" borderId="28" xfId="0" applyFont="1" applyFill="1" applyBorder="1" applyAlignment="1" applyProtection="1">
      <alignment horizontal="center"/>
      <protection locked="0"/>
    </xf>
    <xf numFmtId="0" fontId="21" fillId="3" borderId="16" xfId="0" applyFont="1" applyFill="1" applyBorder="1" applyAlignment="1" applyProtection="1">
      <alignment horizontal="center"/>
      <protection locked="0"/>
    </xf>
    <xf numFmtId="0" fontId="21" fillId="3" borderId="29" xfId="0" applyFont="1" applyFill="1" applyBorder="1" applyAlignment="1" applyProtection="1">
      <alignment horizontal="center"/>
      <protection locked="0"/>
    </xf>
    <xf numFmtId="0" fontId="13" fillId="2" borderId="0" xfId="0" quotePrefix="1" applyFont="1" applyFill="1" applyAlignment="1">
      <alignment horizontal="left" vertical="top" wrapText="1"/>
    </xf>
    <xf numFmtId="0" fontId="7" fillId="5" borderId="0" xfId="0" applyFont="1" applyFill="1" applyAlignment="1">
      <alignment horizontal="left" vertical="top" wrapText="1"/>
    </xf>
    <xf numFmtId="0" fontId="7" fillId="5" borderId="0" xfId="0" applyFont="1" applyFill="1" applyAlignment="1">
      <alignment horizontal="left" vertical="top"/>
    </xf>
    <xf numFmtId="0" fontId="9" fillId="5" borderId="0" xfId="0" applyFont="1" applyFill="1" applyAlignment="1">
      <alignment horizontal="left" vertical="top" wrapText="1"/>
    </xf>
    <xf numFmtId="0" fontId="9" fillId="5" borderId="0" xfId="0" applyFont="1" applyFill="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10" fillId="2" borderId="0" xfId="0" quotePrefix="1" applyFont="1" applyFill="1" applyAlignment="1">
      <alignment horizontal="left" vertical="top"/>
    </xf>
    <xf numFmtId="0" fontId="11" fillId="2" borderId="0" xfId="0" quotePrefix="1" applyFont="1" applyFill="1" applyAlignment="1">
      <alignment horizontal="left" vertical="top"/>
    </xf>
    <xf numFmtId="0" fontId="16" fillId="2" borderId="0" xfId="0" quotePrefix="1" applyFont="1" applyFill="1" applyAlignment="1">
      <alignment horizontal="left" vertical="top"/>
    </xf>
    <xf numFmtId="43" fontId="13" fillId="2" borderId="0" xfId="2" quotePrefix="1" applyFont="1" applyFill="1" applyBorder="1" applyAlignment="1">
      <alignment horizontal="left" vertical="top" wrapText="1"/>
    </xf>
    <xf numFmtId="0" fontId="18" fillId="2" borderId="0" xfId="0" applyFont="1" applyFill="1" applyAlignment="1">
      <alignment horizontal="left" vertical="top" wrapText="1"/>
    </xf>
    <xf numFmtId="0" fontId="19" fillId="2" borderId="0" xfId="0" applyFont="1" applyFill="1" applyAlignment="1">
      <alignment horizontal="left" vertical="top" wrapText="1"/>
    </xf>
    <xf numFmtId="0" fontId="32" fillId="0" borderId="3" xfId="0" applyFont="1" applyBorder="1" applyAlignment="1">
      <alignment horizontal="left" vertical="top" wrapText="1"/>
    </xf>
    <xf numFmtId="0" fontId="32" fillId="0" borderId="7" xfId="0" applyFont="1" applyBorder="1" applyAlignment="1">
      <alignment horizontal="left" vertical="top"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22" fillId="2" borderId="0" xfId="0" applyFont="1" applyFill="1" applyAlignment="1">
      <alignment horizontal="left" vertical="top" wrapText="1"/>
    </xf>
    <xf numFmtId="0" fontId="4" fillId="2" borderId="0" xfId="0" applyFont="1" applyFill="1" applyAlignment="1">
      <alignment horizontal="left" vertical="center" wrapText="1"/>
    </xf>
    <xf numFmtId="0" fontId="10" fillId="2" borderId="0" xfId="0" applyFont="1" applyFill="1" applyAlignment="1">
      <alignment horizontal="left" wrapText="1"/>
    </xf>
    <xf numFmtId="0" fontId="10" fillId="2" borderId="0" xfId="0" applyFont="1" applyFill="1" applyAlignment="1">
      <alignment horizontal="left"/>
    </xf>
    <xf numFmtId="0" fontId="11" fillId="2" borderId="0" xfId="0" applyFont="1" applyFill="1" applyAlignment="1">
      <alignment horizontal="left" vertical="top"/>
    </xf>
    <xf numFmtId="0" fontId="19" fillId="0" borderId="0" xfId="0" applyFont="1" applyAlignment="1">
      <alignment horizontal="left" vertical="top"/>
    </xf>
    <xf numFmtId="0" fontId="26" fillId="0" borderId="0" xfId="0" quotePrefix="1" applyFont="1" applyAlignment="1">
      <alignment horizontal="left" vertical="top" wrapText="1"/>
    </xf>
    <xf numFmtId="0" fontId="28" fillId="2" borderId="18"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28" fillId="2" borderId="20" xfId="0" applyFont="1" applyFill="1" applyBorder="1" applyAlignment="1">
      <alignment horizontal="left" vertical="center" wrapText="1"/>
    </xf>
    <xf numFmtId="0" fontId="28" fillId="2" borderId="21"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22" xfId="0" applyFont="1" applyFill="1" applyBorder="1" applyAlignment="1">
      <alignment horizontal="left" vertical="center" wrapText="1"/>
    </xf>
    <xf numFmtId="0" fontId="28" fillId="2" borderId="23" xfId="0" applyFont="1" applyFill="1" applyBorder="1" applyAlignment="1">
      <alignment horizontal="left" vertical="center" wrapText="1"/>
    </xf>
    <xf numFmtId="0" fontId="28" fillId="2" borderId="24" xfId="0" applyFont="1" applyFill="1" applyBorder="1" applyAlignment="1">
      <alignment horizontal="left" vertical="center" wrapText="1"/>
    </xf>
    <xf numFmtId="0" fontId="28" fillId="2" borderId="25" xfId="0" applyFont="1" applyFill="1" applyBorder="1" applyAlignment="1">
      <alignment horizontal="left" vertical="center" wrapText="1"/>
    </xf>
    <xf numFmtId="0" fontId="13" fillId="2" borderId="0" xfId="0" applyFont="1" applyFill="1" applyAlignment="1">
      <alignment horizontal="left" vertical="top" wrapText="1"/>
    </xf>
    <xf numFmtId="0" fontId="27" fillId="2" borderId="0" xfId="0" applyFont="1" applyFill="1" applyAlignment="1">
      <alignment horizontal="left" vertical="center"/>
    </xf>
    <xf numFmtId="0" fontId="26" fillId="0" borderId="0" xfId="0" applyFont="1" applyAlignment="1">
      <alignment horizontal="left" vertical="top" wrapText="1"/>
    </xf>
    <xf numFmtId="0" fontId="11" fillId="2" borderId="0" xfId="0" applyFont="1" applyFill="1" applyAlignment="1">
      <alignment horizontal="left" vertical="center" wrapText="1"/>
    </xf>
    <xf numFmtId="0" fontId="26" fillId="2" borderId="0" xfId="0" applyFont="1" applyFill="1" applyAlignment="1">
      <alignment horizontal="left" vertical="top" wrapText="1"/>
    </xf>
    <xf numFmtId="0" fontId="11" fillId="2" borderId="0" xfId="0" applyFont="1" applyFill="1" applyAlignment="1">
      <alignment horizontal="left" vertical="top" wrapText="1"/>
    </xf>
    <xf numFmtId="0" fontId="10" fillId="2" borderId="0" xfId="0" applyFont="1" applyFill="1" applyAlignment="1">
      <alignment horizontal="left" vertical="center" wrapText="1"/>
    </xf>
    <xf numFmtId="0" fontId="26" fillId="2" borderId="0" xfId="0" quotePrefix="1" applyFont="1" applyFill="1" applyAlignment="1">
      <alignment horizontal="left" vertical="top" wrapText="1"/>
    </xf>
    <xf numFmtId="43" fontId="27" fillId="4" borderId="0" xfId="2" applyFont="1" applyFill="1" applyAlignment="1">
      <alignment horizontal="left" vertical="center"/>
    </xf>
    <xf numFmtId="9" fontId="27" fillId="4" borderId="0" xfId="1" applyFont="1" applyFill="1" applyAlignment="1">
      <alignment horizontal="left" vertical="center"/>
    </xf>
  </cellXfs>
  <cellStyles count="3">
    <cellStyle name="Milliers" xfId="2" builtinId="3"/>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A5E1"/>
      <color rgb="FF0000FF"/>
      <color rgb="FF000046"/>
      <color rgb="FFDC3C87"/>
      <color rgb="FF73CD96"/>
      <color rgb="FF597D96"/>
      <color rgb="FFDC3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38</xdr:row>
      <xdr:rowOff>76200</xdr:rowOff>
    </xdr:from>
    <xdr:to>
      <xdr:col>2</xdr:col>
      <xdr:colOff>254000</xdr:colOff>
      <xdr:row>40</xdr:row>
      <xdr:rowOff>355600</xdr:rowOff>
    </xdr:to>
    <xdr:pic>
      <xdr:nvPicPr>
        <xdr:cNvPr id="5" name="Logo">
          <a:extLst>
            <a:ext uri="{FF2B5EF4-FFF2-40B4-BE49-F238E27FC236}">
              <a16:creationId xmlns:a16="http://schemas.microsoft.com/office/drawing/2014/main" id="{465FA731-F7E0-0D51-FC74-4FB4C772DF6D}"/>
            </a:ext>
          </a:extLst>
        </xdr:cNvPr>
        <xdr:cNvPicPr>
          <a:picLocks noChangeAspect="1"/>
        </xdr:cNvPicPr>
      </xdr:nvPicPr>
      <xdr:blipFill>
        <a:blip xmlns:r="http://schemas.openxmlformats.org/officeDocument/2006/relationships" r:embed="rId1"/>
        <a:stretch>
          <a:fillRect/>
        </a:stretch>
      </xdr:blipFill>
      <xdr:spPr>
        <a:xfrm>
          <a:off x="520700" y="10337800"/>
          <a:ext cx="1384300" cy="1219200"/>
        </a:xfrm>
        <a:prstGeom prst="rect">
          <a:avLst/>
        </a:prstGeom>
      </xdr:spPr>
    </xdr:pic>
    <xdr:clientData/>
  </xdr:twoCellAnchor>
  <xdr:twoCellAnchor>
    <xdr:from>
      <xdr:col>0</xdr:col>
      <xdr:colOff>127000</xdr:colOff>
      <xdr:row>14</xdr:row>
      <xdr:rowOff>0</xdr:rowOff>
    </xdr:from>
    <xdr:to>
      <xdr:col>2</xdr:col>
      <xdr:colOff>596900</xdr:colOff>
      <xdr:row>14</xdr:row>
      <xdr:rowOff>0</xdr:rowOff>
    </xdr:to>
    <xdr:cxnSp macro="">
      <xdr:nvCxnSpPr>
        <xdr:cNvPr id="6" name="Connecteur droit 5">
          <a:extLst>
            <a:ext uri="{FF2B5EF4-FFF2-40B4-BE49-F238E27FC236}">
              <a16:creationId xmlns:a16="http://schemas.microsoft.com/office/drawing/2014/main" id="{94B08056-5462-650E-C932-6335DC87E4A7}"/>
            </a:ext>
          </a:extLst>
        </xdr:cNvPr>
        <xdr:cNvCxnSpPr/>
      </xdr:nvCxnSpPr>
      <xdr:spPr>
        <a:xfrm flipH="1">
          <a:off x="127000" y="2667000"/>
          <a:ext cx="2120900" cy="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520700</xdr:colOff>
      <xdr:row>52</xdr:row>
      <xdr:rowOff>88123</xdr:rowOff>
    </xdr:from>
    <xdr:to>
      <xdr:col>2</xdr:col>
      <xdr:colOff>254000</xdr:colOff>
      <xdr:row>60</xdr:row>
      <xdr:rowOff>153458</xdr:rowOff>
    </xdr:to>
    <xdr:pic>
      <xdr:nvPicPr>
        <xdr:cNvPr id="2" name="Logo">
          <a:extLst>
            <a:ext uri="{FF2B5EF4-FFF2-40B4-BE49-F238E27FC236}">
              <a16:creationId xmlns:a16="http://schemas.microsoft.com/office/drawing/2014/main" id="{0C5CDCF7-7EC6-9845-A922-C0583ED92919}"/>
            </a:ext>
          </a:extLst>
        </xdr:cNvPr>
        <xdr:cNvPicPr>
          <a:picLocks noChangeAspect="1"/>
        </xdr:cNvPicPr>
      </xdr:nvPicPr>
      <xdr:blipFill>
        <a:blip xmlns:r="http://schemas.openxmlformats.org/officeDocument/2006/relationships" r:embed="rId1"/>
        <a:stretch>
          <a:fillRect/>
        </a:stretch>
      </xdr:blipFill>
      <xdr:spPr>
        <a:xfrm>
          <a:off x="520700" y="10337023"/>
          <a:ext cx="1384300" cy="1386135"/>
        </a:xfrm>
        <a:prstGeom prst="rect">
          <a:avLst/>
        </a:prstGeom>
      </xdr:spPr>
    </xdr:pic>
    <xdr:clientData/>
  </xdr:twoCellAnchor>
  <xdr:twoCellAnchor>
    <xdr:from>
      <xdr:col>0</xdr:col>
      <xdr:colOff>127000</xdr:colOff>
      <xdr:row>13</xdr:row>
      <xdr:rowOff>177800</xdr:rowOff>
    </xdr:from>
    <xdr:to>
      <xdr:col>2</xdr:col>
      <xdr:colOff>596900</xdr:colOff>
      <xdr:row>13</xdr:row>
      <xdr:rowOff>177800</xdr:rowOff>
    </xdr:to>
    <xdr:cxnSp macro="">
      <xdr:nvCxnSpPr>
        <xdr:cNvPr id="3" name="Connecteur droit 2">
          <a:extLst>
            <a:ext uri="{FF2B5EF4-FFF2-40B4-BE49-F238E27FC236}">
              <a16:creationId xmlns:a16="http://schemas.microsoft.com/office/drawing/2014/main" id="{39DE023F-183A-F842-BEB5-FD3E76DB6ADD}"/>
            </a:ext>
          </a:extLst>
        </xdr:cNvPr>
        <xdr:cNvCxnSpPr/>
      </xdr:nvCxnSpPr>
      <xdr:spPr>
        <a:xfrm flipH="1">
          <a:off x="127000" y="2451100"/>
          <a:ext cx="2120900" cy="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520700</xdr:colOff>
      <xdr:row>40</xdr:row>
      <xdr:rowOff>114300</xdr:rowOff>
    </xdr:from>
    <xdr:to>
      <xdr:col>2</xdr:col>
      <xdr:colOff>254000</xdr:colOff>
      <xdr:row>44</xdr:row>
      <xdr:rowOff>178858</xdr:rowOff>
    </xdr:to>
    <xdr:pic>
      <xdr:nvPicPr>
        <xdr:cNvPr id="2" name="Logo">
          <a:extLst>
            <a:ext uri="{FF2B5EF4-FFF2-40B4-BE49-F238E27FC236}">
              <a16:creationId xmlns:a16="http://schemas.microsoft.com/office/drawing/2014/main" id="{E0D089BE-03B3-9E40-84F0-5036E05CA102}"/>
            </a:ext>
          </a:extLst>
        </xdr:cNvPr>
        <xdr:cNvPicPr>
          <a:picLocks noChangeAspect="1"/>
        </xdr:cNvPicPr>
      </xdr:nvPicPr>
      <xdr:blipFill>
        <a:blip xmlns:r="http://schemas.openxmlformats.org/officeDocument/2006/relationships" r:embed="rId1"/>
        <a:stretch>
          <a:fillRect/>
        </a:stretch>
      </xdr:blipFill>
      <xdr:spPr>
        <a:xfrm>
          <a:off x="520700" y="10248900"/>
          <a:ext cx="1384300" cy="1385357"/>
        </a:xfrm>
        <a:prstGeom prst="rect">
          <a:avLst/>
        </a:prstGeom>
      </xdr:spPr>
    </xdr:pic>
    <xdr:clientData/>
  </xdr:twoCellAnchor>
  <xdr:twoCellAnchor>
    <xdr:from>
      <xdr:col>0</xdr:col>
      <xdr:colOff>127000</xdr:colOff>
      <xdr:row>13</xdr:row>
      <xdr:rowOff>177800</xdr:rowOff>
    </xdr:from>
    <xdr:to>
      <xdr:col>2</xdr:col>
      <xdr:colOff>596900</xdr:colOff>
      <xdr:row>13</xdr:row>
      <xdr:rowOff>177800</xdr:rowOff>
    </xdr:to>
    <xdr:cxnSp macro="">
      <xdr:nvCxnSpPr>
        <xdr:cNvPr id="3" name="Connecteur droit 2">
          <a:extLst>
            <a:ext uri="{FF2B5EF4-FFF2-40B4-BE49-F238E27FC236}">
              <a16:creationId xmlns:a16="http://schemas.microsoft.com/office/drawing/2014/main" id="{AFBDAE00-0232-9441-B818-E779035D80EE}"/>
            </a:ext>
          </a:extLst>
        </xdr:cNvPr>
        <xdr:cNvCxnSpPr/>
      </xdr:nvCxnSpPr>
      <xdr:spPr>
        <a:xfrm flipH="1">
          <a:off x="127000" y="2654300"/>
          <a:ext cx="2120900" cy="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520700</xdr:colOff>
      <xdr:row>42</xdr:row>
      <xdr:rowOff>279400</xdr:rowOff>
    </xdr:from>
    <xdr:to>
      <xdr:col>2</xdr:col>
      <xdr:colOff>254000</xdr:colOff>
      <xdr:row>49</xdr:row>
      <xdr:rowOff>178856</xdr:rowOff>
    </xdr:to>
    <xdr:pic>
      <xdr:nvPicPr>
        <xdr:cNvPr id="2" name="Logo">
          <a:extLst>
            <a:ext uri="{FF2B5EF4-FFF2-40B4-BE49-F238E27FC236}">
              <a16:creationId xmlns:a16="http://schemas.microsoft.com/office/drawing/2014/main" id="{362B1392-F0C6-7444-9B00-DAB9803CAF33}"/>
            </a:ext>
          </a:extLst>
        </xdr:cNvPr>
        <xdr:cNvPicPr>
          <a:picLocks noChangeAspect="1"/>
        </xdr:cNvPicPr>
      </xdr:nvPicPr>
      <xdr:blipFill>
        <a:blip xmlns:r="http://schemas.openxmlformats.org/officeDocument/2006/relationships" r:embed="rId1"/>
        <a:stretch>
          <a:fillRect/>
        </a:stretch>
      </xdr:blipFill>
      <xdr:spPr>
        <a:xfrm>
          <a:off x="520700" y="10388600"/>
          <a:ext cx="1384300" cy="1385356"/>
        </a:xfrm>
        <a:prstGeom prst="rect">
          <a:avLst/>
        </a:prstGeom>
      </xdr:spPr>
    </xdr:pic>
    <xdr:clientData/>
  </xdr:twoCellAnchor>
  <xdr:twoCellAnchor>
    <xdr:from>
      <xdr:col>0</xdr:col>
      <xdr:colOff>127000</xdr:colOff>
      <xdr:row>13</xdr:row>
      <xdr:rowOff>177800</xdr:rowOff>
    </xdr:from>
    <xdr:to>
      <xdr:col>2</xdr:col>
      <xdr:colOff>596900</xdr:colOff>
      <xdr:row>13</xdr:row>
      <xdr:rowOff>177800</xdr:rowOff>
    </xdr:to>
    <xdr:cxnSp macro="">
      <xdr:nvCxnSpPr>
        <xdr:cNvPr id="3" name="Connecteur droit 2">
          <a:extLst>
            <a:ext uri="{FF2B5EF4-FFF2-40B4-BE49-F238E27FC236}">
              <a16:creationId xmlns:a16="http://schemas.microsoft.com/office/drawing/2014/main" id="{2D02F36E-C515-B94E-830B-F69C38CA0D99}"/>
            </a:ext>
          </a:extLst>
        </xdr:cNvPr>
        <xdr:cNvCxnSpPr/>
      </xdr:nvCxnSpPr>
      <xdr:spPr>
        <a:xfrm flipH="1">
          <a:off x="127000" y="2654300"/>
          <a:ext cx="2120900" cy="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FA1E-E023-204E-BB92-FF7331237E4D}">
  <dimension ref="A1:BK276"/>
  <sheetViews>
    <sheetView tabSelected="1" topLeftCell="A3" zoomScaleNormal="100" workbookViewId="0">
      <selection activeCell="F33" sqref="F33:M33"/>
    </sheetView>
  </sheetViews>
  <sheetFormatPr baseColWidth="10" defaultColWidth="10.85546875" defaultRowHeight="12.75" x14ac:dyDescent="0.2"/>
  <cols>
    <col min="1" max="3" width="10.85546875" style="13"/>
    <col min="4" max="5" width="4.28515625" style="2" customWidth="1"/>
    <col min="6" max="12" width="10.85546875" style="2"/>
    <col min="13" max="13" width="21.85546875" style="2" customWidth="1"/>
    <col min="14" max="29" width="10.85546875" style="2"/>
    <col min="30" max="63" width="10.85546875" style="1"/>
    <col min="64" max="16384" width="10.85546875" style="2"/>
  </cols>
  <sheetData>
    <row r="1" spans="1:29" ht="8.25" customHeight="1" x14ac:dyDescent="0.2">
      <c r="D1" s="1"/>
      <c r="E1" s="1"/>
      <c r="F1" s="1"/>
      <c r="G1" s="1"/>
      <c r="H1" s="1"/>
      <c r="I1" s="1"/>
      <c r="J1" s="1"/>
      <c r="K1" s="1"/>
      <c r="L1" s="1"/>
      <c r="M1" s="1"/>
      <c r="N1" s="1"/>
      <c r="O1" s="1"/>
      <c r="P1" s="1"/>
      <c r="Q1" s="1"/>
      <c r="R1" s="1"/>
      <c r="S1" s="1"/>
      <c r="T1" s="1"/>
      <c r="U1" s="1"/>
      <c r="V1" s="1"/>
      <c r="W1" s="1"/>
      <c r="X1" s="1"/>
      <c r="Y1" s="1"/>
      <c r="Z1" s="1"/>
      <c r="AA1" s="1"/>
      <c r="AB1" s="1"/>
      <c r="AC1" s="1"/>
    </row>
    <row r="2" spans="1:29" ht="8.25" customHeight="1" x14ac:dyDescent="0.2">
      <c r="D2" s="1"/>
      <c r="E2" s="1"/>
      <c r="F2" s="1"/>
      <c r="G2" s="1"/>
      <c r="H2" s="1"/>
      <c r="I2" s="1"/>
      <c r="J2" s="1"/>
      <c r="K2" s="1"/>
      <c r="L2" s="1"/>
      <c r="M2" s="1"/>
      <c r="N2" s="1"/>
      <c r="O2" s="1"/>
      <c r="P2" s="1"/>
      <c r="Q2" s="1"/>
      <c r="R2" s="3"/>
      <c r="S2" s="1"/>
      <c r="T2" s="1"/>
      <c r="U2" s="1"/>
      <c r="V2" s="1"/>
      <c r="W2" s="1"/>
      <c r="X2" s="1"/>
      <c r="Y2" s="1"/>
      <c r="Z2" s="1"/>
      <c r="AA2" s="1"/>
      <c r="AB2" s="1"/>
      <c r="AC2" s="1"/>
    </row>
    <row r="3" spans="1:29" ht="8.25" customHeight="1" x14ac:dyDescent="0.2">
      <c r="D3" s="1"/>
      <c r="E3" s="1"/>
      <c r="F3" s="1"/>
      <c r="G3" s="1"/>
      <c r="H3" s="1"/>
      <c r="I3" s="1"/>
      <c r="J3" s="1"/>
      <c r="K3" s="1"/>
      <c r="L3" s="1"/>
      <c r="M3" s="1"/>
      <c r="N3" s="1"/>
      <c r="O3" s="1"/>
      <c r="P3" s="1"/>
      <c r="Q3" s="1"/>
      <c r="R3" s="3"/>
      <c r="S3" s="1"/>
      <c r="T3" s="1"/>
      <c r="U3" s="1"/>
      <c r="V3" s="1"/>
      <c r="W3" s="1"/>
      <c r="X3" s="1"/>
      <c r="Y3" s="1"/>
      <c r="Z3" s="1"/>
      <c r="AA3" s="1"/>
      <c r="AB3" s="1"/>
      <c r="AC3" s="1"/>
    </row>
    <row r="4" spans="1:29" ht="8.25" customHeight="1" x14ac:dyDescent="0.2">
      <c r="D4" s="1"/>
      <c r="E4" s="1"/>
      <c r="F4" s="1"/>
      <c r="G4" s="1"/>
      <c r="H4" s="1"/>
      <c r="I4" s="1"/>
      <c r="J4" s="1"/>
      <c r="K4" s="1"/>
      <c r="L4" s="1"/>
      <c r="M4" s="1"/>
      <c r="N4" s="1"/>
      <c r="O4" s="1"/>
      <c r="P4" s="1"/>
      <c r="Q4" s="1"/>
      <c r="R4" s="3"/>
      <c r="S4" s="1"/>
      <c r="T4" s="1"/>
      <c r="U4" s="1"/>
      <c r="V4" s="1"/>
      <c r="W4" s="1"/>
      <c r="X4" s="1"/>
      <c r="Y4" s="1"/>
      <c r="Z4" s="1"/>
      <c r="AA4" s="1"/>
      <c r="AB4" s="1"/>
      <c r="AC4" s="1"/>
    </row>
    <row r="5" spans="1:29" ht="15" customHeight="1" x14ac:dyDescent="0.2">
      <c r="A5" s="87" t="s">
        <v>21</v>
      </c>
      <c r="B5" s="88"/>
      <c r="C5" s="88"/>
      <c r="D5" s="1"/>
      <c r="E5" s="1"/>
      <c r="F5" s="1"/>
      <c r="G5" s="1"/>
      <c r="H5" s="1"/>
      <c r="I5" s="1"/>
      <c r="J5" s="1"/>
      <c r="K5" s="1"/>
      <c r="L5" s="1"/>
      <c r="M5" s="1"/>
      <c r="N5" s="1"/>
      <c r="O5" s="1"/>
      <c r="P5" s="1"/>
      <c r="Q5" s="1"/>
      <c r="R5" s="4"/>
      <c r="S5" s="1"/>
      <c r="T5" s="1"/>
      <c r="U5" s="1"/>
      <c r="V5" s="1"/>
      <c r="W5" s="1"/>
      <c r="X5" s="1"/>
      <c r="Y5" s="1"/>
      <c r="Z5" s="1"/>
      <c r="AA5" s="1"/>
      <c r="AB5" s="1"/>
      <c r="AC5" s="1"/>
    </row>
    <row r="6" spans="1:29" ht="15" customHeight="1" x14ac:dyDescent="0.2">
      <c r="A6" s="88"/>
      <c r="B6" s="88"/>
      <c r="C6" s="88"/>
      <c r="D6" s="1"/>
      <c r="E6" s="1"/>
      <c r="F6" s="1"/>
      <c r="G6" s="1"/>
      <c r="H6" s="1"/>
      <c r="I6" s="1"/>
      <c r="J6" s="1"/>
      <c r="K6" s="1"/>
      <c r="L6" s="1"/>
      <c r="M6" s="1"/>
      <c r="N6" s="1"/>
      <c r="O6" s="1"/>
      <c r="P6" s="1"/>
      <c r="Q6" s="1"/>
      <c r="R6" s="1"/>
      <c r="S6" s="1"/>
      <c r="T6" s="1"/>
      <c r="U6" s="1"/>
      <c r="V6" s="1"/>
      <c r="W6" s="1"/>
      <c r="X6" s="1"/>
      <c r="Y6" s="1"/>
      <c r="Z6" s="1"/>
      <c r="AA6" s="1"/>
      <c r="AB6" s="1"/>
      <c r="AC6" s="1"/>
    </row>
    <row r="7" spans="1:29" ht="15" customHeight="1" x14ac:dyDescent="0.2">
      <c r="A7" s="88"/>
      <c r="B7" s="88"/>
      <c r="C7" s="88"/>
      <c r="D7" s="1"/>
      <c r="E7" s="1"/>
      <c r="F7" s="1"/>
      <c r="G7" s="1"/>
      <c r="H7" s="1"/>
      <c r="I7" s="1"/>
      <c r="J7" s="1"/>
      <c r="K7" s="1"/>
      <c r="L7" s="1"/>
      <c r="M7" s="1"/>
      <c r="N7" s="1"/>
      <c r="O7" s="1"/>
      <c r="P7" s="1"/>
      <c r="Q7" s="1"/>
      <c r="R7" s="1"/>
      <c r="S7" s="1"/>
      <c r="T7" s="1"/>
      <c r="U7" s="1"/>
      <c r="V7" s="1"/>
      <c r="W7" s="1"/>
      <c r="X7" s="1"/>
      <c r="Y7" s="1"/>
      <c r="Z7" s="1"/>
      <c r="AA7" s="1"/>
      <c r="AB7" s="1"/>
      <c r="AC7" s="1"/>
    </row>
    <row r="8" spans="1:29" ht="15" customHeight="1" x14ac:dyDescent="0.2">
      <c r="A8" s="88"/>
      <c r="B8" s="88"/>
      <c r="C8" s="88"/>
      <c r="D8" s="1"/>
      <c r="E8" s="1"/>
      <c r="F8" s="1"/>
      <c r="G8" s="1"/>
      <c r="H8" s="1"/>
      <c r="I8" s="1"/>
      <c r="J8" s="1"/>
      <c r="K8" s="1"/>
      <c r="L8" s="1"/>
      <c r="M8" s="1"/>
      <c r="N8" s="1"/>
      <c r="O8" s="1"/>
      <c r="P8" s="1"/>
      <c r="Q8" s="1"/>
      <c r="R8" s="1"/>
      <c r="S8" s="1"/>
      <c r="T8" s="1"/>
      <c r="U8" s="1"/>
      <c r="V8" s="1"/>
      <c r="W8" s="1"/>
      <c r="X8" s="1"/>
      <c r="Y8" s="1"/>
      <c r="Z8" s="1"/>
      <c r="AA8" s="1"/>
      <c r="AB8" s="1"/>
      <c r="AC8" s="1"/>
    </row>
    <row r="9" spans="1:29" ht="15" customHeight="1" x14ac:dyDescent="0.2">
      <c r="A9" s="88"/>
      <c r="B9" s="88"/>
      <c r="C9" s="88"/>
      <c r="D9" s="1"/>
      <c r="E9" s="1"/>
      <c r="F9" s="1"/>
      <c r="G9" s="1"/>
      <c r="H9" s="1"/>
      <c r="I9" s="1"/>
      <c r="J9" s="1"/>
      <c r="K9" s="1"/>
      <c r="L9" s="1"/>
      <c r="M9" s="1"/>
      <c r="N9" s="1"/>
      <c r="O9" s="1"/>
      <c r="P9" s="1"/>
      <c r="Q9" s="1"/>
      <c r="R9" s="1"/>
      <c r="S9" s="1"/>
      <c r="T9" s="1"/>
      <c r="U9" s="1"/>
      <c r="V9" s="1"/>
      <c r="W9" s="1"/>
      <c r="X9" s="1"/>
      <c r="Y9" s="1"/>
      <c r="Z9" s="1"/>
      <c r="AA9" s="1"/>
      <c r="AB9" s="1"/>
      <c r="AC9" s="1"/>
    </row>
    <row r="10" spans="1:29" ht="15" customHeight="1" x14ac:dyDescent="0.2">
      <c r="A10" s="88"/>
      <c r="B10" s="88"/>
      <c r="C10" s="88"/>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15" customHeight="1" x14ac:dyDescent="0.2">
      <c r="A11" s="88"/>
      <c r="B11" s="88"/>
      <c r="C11" s="88"/>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36" customHeight="1" x14ac:dyDescent="0.2">
      <c r="A12" s="88"/>
      <c r="B12" s="88"/>
      <c r="C12" s="88"/>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15" customHeight="1" x14ac:dyDescent="0.2">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ht="15" customHeight="1" x14ac:dyDescent="0.2">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ht="15" customHeight="1" x14ac:dyDescent="0.2">
      <c r="D15" s="1"/>
      <c r="E15" s="5"/>
      <c r="F15" s="5"/>
      <c r="G15" s="5"/>
      <c r="H15" s="5"/>
      <c r="I15" s="5"/>
      <c r="J15" s="5"/>
      <c r="K15" s="5"/>
      <c r="L15" s="5"/>
      <c r="M15" s="1"/>
      <c r="N15" s="1"/>
      <c r="O15" s="1"/>
      <c r="P15" s="1"/>
      <c r="Q15" s="1"/>
      <c r="R15" s="1"/>
      <c r="S15" s="1"/>
      <c r="T15" s="1"/>
      <c r="U15" s="1"/>
      <c r="V15" s="1"/>
      <c r="W15" s="1"/>
      <c r="X15" s="1"/>
      <c r="Y15" s="1"/>
      <c r="Z15" s="1"/>
      <c r="AA15" s="1"/>
      <c r="AB15" s="1"/>
      <c r="AC15" s="1"/>
    </row>
    <row r="16" spans="1:29" ht="6.75" customHeight="1" x14ac:dyDescent="0.2">
      <c r="A16" s="89"/>
      <c r="B16" s="90"/>
      <c r="C16" s="90"/>
      <c r="D16" s="5"/>
      <c r="E16" s="5"/>
      <c r="F16" s="5"/>
      <c r="G16" s="5"/>
      <c r="H16" s="5"/>
      <c r="I16" s="5"/>
      <c r="J16" s="5"/>
      <c r="K16" s="5"/>
      <c r="L16" s="5"/>
      <c r="M16" s="1"/>
      <c r="N16" s="1"/>
      <c r="O16" s="1"/>
      <c r="P16" s="1"/>
      <c r="Q16" s="1"/>
      <c r="R16" s="1"/>
      <c r="S16" s="1"/>
      <c r="T16" s="1"/>
      <c r="U16" s="1"/>
      <c r="V16" s="1"/>
      <c r="W16" s="1"/>
      <c r="X16" s="1"/>
      <c r="Y16" s="1"/>
      <c r="Z16" s="1"/>
      <c r="AA16" s="1"/>
      <c r="AB16" s="1"/>
      <c r="AC16" s="1"/>
    </row>
    <row r="17" spans="1:29" ht="15" customHeight="1" x14ac:dyDescent="0.2">
      <c r="A17" s="90"/>
      <c r="B17" s="90"/>
      <c r="C17" s="90"/>
      <c r="D17" s="1"/>
      <c r="E17" s="91" t="s">
        <v>22</v>
      </c>
      <c r="F17" s="92"/>
      <c r="G17" s="92"/>
      <c r="H17" s="92"/>
      <c r="I17" s="92"/>
      <c r="J17" s="92"/>
      <c r="K17" s="92"/>
      <c r="L17" s="92"/>
      <c r="M17" s="1"/>
      <c r="N17" s="1"/>
      <c r="O17" s="1"/>
      <c r="P17" s="1"/>
      <c r="Q17" s="1"/>
      <c r="R17" s="5"/>
      <c r="S17" s="5"/>
      <c r="T17" s="5"/>
      <c r="U17" s="5"/>
      <c r="V17" s="5"/>
      <c r="W17" s="5"/>
      <c r="X17" s="5"/>
      <c r="Y17" s="5"/>
      <c r="Z17" s="5"/>
      <c r="AA17" s="1"/>
      <c r="AB17" s="1"/>
      <c r="AC17" s="1"/>
    </row>
    <row r="18" spans="1:29" ht="15" customHeight="1" x14ac:dyDescent="0.2">
      <c r="A18" s="90"/>
      <c r="B18" s="90"/>
      <c r="C18" s="90"/>
      <c r="D18" s="5"/>
      <c r="E18" s="92"/>
      <c r="F18" s="92"/>
      <c r="G18" s="92"/>
      <c r="H18" s="92"/>
      <c r="I18" s="92"/>
      <c r="J18" s="92"/>
      <c r="K18" s="92"/>
      <c r="L18" s="92"/>
      <c r="M18" s="1"/>
      <c r="N18" s="1"/>
      <c r="O18" s="1"/>
      <c r="P18" s="1"/>
      <c r="Q18" s="1"/>
      <c r="R18" s="5"/>
      <c r="S18" s="5"/>
      <c r="T18" s="5"/>
      <c r="U18" s="5"/>
      <c r="V18" s="5"/>
      <c r="W18" s="5"/>
      <c r="X18" s="5"/>
      <c r="Y18" s="5"/>
      <c r="Z18" s="5"/>
      <c r="AA18" s="1"/>
      <c r="AB18" s="1"/>
      <c r="AC18" s="1"/>
    </row>
    <row r="19" spans="1:29" ht="15" customHeight="1" x14ac:dyDescent="0.2">
      <c r="A19" s="90"/>
      <c r="B19" s="90"/>
      <c r="C19" s="90"/>
      <c r="D19" s="5"/>
      <c r="E19" s="92"/>
      <c r="F19" s="92"/>
      <c r="G19" s="92"/>
      <c r="H19" s="92"/>
      <c r="I19" s="92"/>
      <c r="J19" s="92"/>
      <c r="K19" s="92"/>
      <c r="L19" s="92"/>
      <c r="M19" s="1"/>
      <c r="N19" s="1"/>
      <c r="O19" s="1"/>
      <c r="P19" s="1"/>
      <c r="Q19" s="1"/>
      <c r="R19" s="5"/>
      <c r="S19" s="5"/>
      <c r="T19" s="5"/>
      <c r="U19" s="5"/>
      <c r="V19" s="5"/>
      <c r="W19" s="5"/>
      <c r="X19" s="5"/>
      <c r="Y19" s="5"/>
      <c r="Z19" s="5"/>
      <c r="AA19" s="1"/>
      <c r="AB19" s="1"/>
      <c r="AC19" s="1"/>
    </row>
    <row r="20" spans="1:29" ht="15" customHeight="1" x14ac:dyDescent="0.2">
      <c r="A20" s="90"/>
      <c r="B20" s="90"/>
      <c r="C20" s="90"/>
      <c r="D20" s="5"/>
      <c r="E20" s="92"/>
      <c r="F20" s="92"/>
      <c r="G20" s="92"/>
      <c r="H20" s="92"/>
      <c r="I20" s="92"/>
      <c r="J20" s="92"/>
      <c r="K20" s="92"/>
      <c r="L20" s="92"/>
      <c r="M20" s="1"/>
      <c r="N20" s="1"/>
      <c r="O20" s="1"/>
      <c r="P20" s="1"/>
      <c r="Q20" s="1"/>
      <c r="R20" s="5"/>
      <c r="S20" s="5"/>
      <c r="T20" s="5"/>
      <c r="U20" s="5"/>
      <c r="V20" s="5"/>
      <c r="W20" s="5"/>
      <c r="X20" s="5"/>
      <c r="Y20" s="5"/>
      <c r="Z20" s="5"/>
      <c r="AA20" s="1"/>
      <c r="AB20" s="1"/>
      <c r="AC20" s="1"/>
    </row>
    <row r="21" spans="1:29" ht="15" customHeight="1" x14ac:dyDescent="0.2">
      <c r="A21" s="90"/>
      <c r="B21" s="90"/>
      <c r="C21" s="90"/>
      <c r="D21" s="1"/>
      <c r="E21" s="92"/>
      <c r="F21" s="92"/>
      <c r="G21" s="92"/>
      <c r="H21" s="92"/>
      <c r="I21" s="92"/>
      <c r="J21" s="92"/>
      <c r="K21" s="92"/>
      <c r="L21" s="92"/>
      <c r="M21" s="1"/>
      <c r="N21" s="1"/>
      <c r="O21" s="1"/>
      <c r="P21" s="1"/>
      <c r="Q21" s="1"/>
      <c r="R21" s="5"/>
      <c r="S21" s="5"/>
      <c r="T21" s="5"/>
      <c r="U21" s="5"/>
      <c r="V21" s="5"/>
      <c r="W21" s="5"/>
      <c r="X21" s="5"/>
      <c r="Y21" s="5"/>
      <c r="Z21" s="5"/>
      <c r="AA21" s="1"/>
      <c r="AB21" s="1"/>
      <c r="AC21" s="1"/>
    </row>
    <row r="22" spans="1:29" ht="26.25" customHeight="1" x14ac:dyDescent="0.2">
      <c r="A22" s="90"/>
      <c r="B22" s="90"/>
      <c r="C22" s="90"/>
      <c r="D22" s="1"/>
      <c r="E22" s="92"/>
      <c r="F22" s="92"/>
      <c r="G22" s="92"/>
      <c r="H22" s="92"/>
      <c r="I22" s="92"/>
      <c r="J22" s="92"/>
      <c r="K22" s="92"/>
      <c r="L22" s="92"/>
      <c r="M22" s="1"/>
      <c r="N22" s="1"/>
      <c r="O22" s="1"/>
      <c r="P22" s="1"/>
      <c r="Q22" s="1"/>
      <c r="R22" s="5"/>
      <c r="S22" s="5"/>
      <c r="T22" s="5"/>
      <c r="U22" s="5"/>
      <c r="V22" s="5"/>
      <c r="W22" s="5"/>
      <c r="X22" s="5"/>
      <c r="Y22" s="5"/>
      <c r="Z22" s="5"/>
      <c r="AA22" s="1"/>
      <c r="AB22" s="1"/>
      <c r="AC22" s="1"/>
    </row>
    <row r="23" spans="1:29" ht="15" customHeight="1" x14ac:dyDescent="0.2">
      <c r="A23" s="90"/>
      <c r="B23" s="90"/>
      <c r="C23" s="90"/>
      <c r="D23" s="1"/>
      <c r="E23" s="1"/>
      <c r="F23" s="1"/>
      <c r="G23" s="1"/>
      <c r="H23" s="1"/>
      <c r="I23" s="1"/>
      <c r="J23" s="1"/>
      <c r="K23" s="1"/>
      <c r="L23" s="1"/>
      <c r="M23" s="1"/>
      <c r="N23" s="1"/>
      <c r="O23" s="1"/>
      <c r="P23" s="1"/>
      <c r="Q23" s="1"/>
      <c r="R23" s="5"/>
      <c r="S23" s="5"/>
      <c r="T23" s="5"/>
      <c r="U23" s="5"/>
      <c r="V23" s="5"/>
      <c r="W23" s="5"/>
      <c r="X23" s="5"/>
      <c r="Y23" s="5"/>
      <c r="Z23" s="5"/>
      <c r="AA23" s="1"/>
      <c r="AB23" s="1"/>
      <c r="AC23" s="1"/>
    </row>
    <row r="24" spans="1:29" ht="17.100000000000001" customHeight="1" x14ac:dyDescent="0.2">
      <c r="A24" s="90"/>
      <c r="B24" s="90"/>
      <c r="C24" s="90"/>
      <c r="D24" s="1"/>
      <c r="E24" s="6" t="s">
        <v>16</v>
      </c>
      <c r="F24" s="93" t="s">
        <v>20</v>
      </c>
      <c r="G24" s="93"/>
      <c r="H24" s="93"/>
      <c r="I24" s="93"/>
      <c r="J24" s="93"/>
      <c r="K24" s="93"/>
      <c r="L24" s="93"/>
      <c r="M24" s="93"/>
      <c r="N24" s="1"/>
      <c r="O24" s="1"/>
      <c r="P24" s="1"/>
      <c r="Q24" s="1"/>
      <c r="R24" s="5"/>
      <c r="S24" s="5"/>
      <c r="T24" s="5"/>
      <c r="U24" s="5"/>
      <c r="V24" s="5"/>
      <c r="W24" s="5"/>
      <c r="X24" s="5"/>
      <c r="Y24" s="5"/>
      <c r="Z24" s="5"/>
      <c r="AA24" s="1"/>
      <c r="AB24" s="1"/>
      <c r="AC24" s="1"/>
    </row>
    <row r="25" spans="1:29" ht="17.100000000000001" customHeight="1" x14ac:dyDescent="0.2">
      <c r="A25" s="90"/>
      <c r="B25" s="90"/>
      <c r="C25" s="90"/>
      <c r="D25" s="1"/>
      <c r="E25" s="1"/>
      <c r="F25" s="1"/>
      <c r="G25" s="1"/>
      <c r="H25" s="1"/>
      <c r="I25" s="1"/>
      <c r="J25" s="1"/>
      <c r="K25" s="1"/>
      <c r="L25" s="1"/>
      <c r="M25" s="1"/>
      <c r="N25" s="1"/>
      <c r="O25" s="1"/>
      <c r="P25" s="1"/>
      <c r="Q25" s="1"/>
      <c r="R25" s="5"/>
      <c r="S25" s="5"/>
      <c r="T25" s="5"/>
      <c r="U25" s="5"/>
      <c r="V25" s="5"/>
      <c r="W25" s="5"/>
      <c r="X25" s="5"/>
      <c r="Y25" s="5"/>
      <c r="Z25" s="5"/>
      <c r="AA25" s="1"/>
      <c r="AB25" s="1"/>
      <c r="AC25" s="1"/>
    </row>
    <row r="26" spans="1:29" ht="17.100000000000001" customHeight="1" x14ac:dyDescent="0.2">
      <c r="D26" s="1"/>
      <c r="E26" s="7" t="s">
        <v>17</v>
      </c>
      <c r="F26" s="94" t="s">
        <v>73</v>
      </c>
      <c r="G26" s="95"/>
      <c r="H26" s="95"/>
      <c r="I26" s="95"/>
      <c r="J26" s="95"/>
      <c r="K26" s="95"/>
      <c r="L26" s="95"/>
      <c r="M26" s="95"/>
      <c r="N26" s="1"/>
      <c r="O26" s="1"/>
      <c r="P26" s="1"/>
      <c r="Q26" s="1"/>
      <c r="R26" s="5"/>
      <c r="S26" s="5"/>
      <c r="T26" s="5"/>
      <c r="U26" s="5"/>
      <c r="V26" s="5"/>
      <c r="W26" s="5"/>
      <c r="X26" s="5"/>
      <c r="Y26" s="5"/>
      <c r="Z26" s="5"/>
      <c r="AA26" s="1"/>
      <c r="AB26" s="1"/>
      <c r="AC26" s="1"/>
    </row>
    <row r="27" spans="1:29" ht="44.25" customHeight="1" x14ac:dyDescent="0.2">
      <c r="D27" s="1"/>
      <c r="E27" s="8" t="s">
        <v>15</v>
      </c>
      <c r="F27" s="86" t="s">
        <v>66</v>
      </c>
      <c r="G27" s="86"/>
      <c r="H27" s="86"/>
      <c r="I27" s="86"/>
      <c r="J27" s="86"/>
      <c r="K27" s="86"/>
      <c r="L27" s="86"/>
      <c r="M27" s="1"/>
      <c r="N27" s="1"/>
      <c r="O27" s="1"/>
      <c r="P27" s="1"/>
      <c r="Q27" s="1"/>
      <c r="R27" s="5"/>
      <c r="S27" s="5"/>
      <c r="T27" s="5"/>
      <c r="U27" s="5"/>
      <c r="V27" s="5"/>
      <c r="W27" s="5"/>
      <c r="X27" s="5"/>
      <c r="Y27" s="5"/>
      <c r="Z27" s="5"/>
      <c r="AA27" s="1"/>
      <c r="AB27" s="1"/>
      <c r="AC27" s="1"/>
    </row>
    <row r="28" spans="1:29" ht="36.950000000000003" customHeight="1" x14ac:dyDescent="0.2">
      <c r="D28" s="1"/>
      <c r="E28" s="8" t="s">
        <v>15</v>
      </c>
      <c r="F28" s="86" t="s">
        <v>74</v>
      </c>
      <c r="G28" s="86"/>
      <c r="H28" s="86"/>
      <c r="I28" s="86"/>
      <c r="J28" s="86"/>
      <c r="K28" s="86"/>
      <c r="L28" s="86"/>
      <c r="M28" s="1"/>
      <c r="N28" s="1"/>
      <c r="O28" s="1"/>
      <c r="P28" s="1"/>
      <c r="Q28" s="1"/>
      <c r="R28" s="5"/>
      <c r="S28" s="5"/>
      <c r="T28" s="5"/>
      <c r="U28" s="5"/>
      <c r="V28" s="5"/>
      <c r="W28" s="5"/>
      <c r="X28" s="5"/>
      <c r="Y28" s="5"/>
      <c r="Z28" s="5"/>
      <c r="AA28" s="1"/>
      <c r="AB28" s="1"/>
      <c r="AC28" s="1"/>
    </row>
    <row r="29" spans="1:29" ht="36.950000000000003" customHeight="1" x14ac:dyDescent="0.2">
      <c r="D29" s="1"/>
      <c r="E29" s="8" t="s">
        <v>15</v>
      </c>
      <c r="F29" s="86" t="s">
        <v>91</v>
      </c>
      <c r="G29" s="86"/>
      <c r="H29" s="86"/>
      <c r="I29" s="86"/>
      <c r="J29" s="86"/>
      <c r="K29" s="86"/>
      <c r="L29" s="86"/>
      <c r="M29" s="1"/>
      <c r="N29" s="1"/>
      <c r="O29" s="1"/>
      <c r="P29" s="1"/>
      <c r="Q29" s="1"/>
      <c r="R29" s="5"/>
      <c r="S29" s="5"/>
      <c r="T29" s="5"/>
      <c r="U29" s="5"/>
      <c r="V29" s="5"/>
      <c r="W29" s="5"/>
      <c r="X29" s="5"/>
      <c r="Y29" s="5"/>
      <c r="Z29" s="5"/>
      <c r="AA29" s="1"/>
      <c r="AB29" s="1"/>
      <c r="AC29" s="1"/>
    </row>
    <row r="30" spans="1:29" ht="48.75" customHeight="1" x14ac:dyDescent="0.2">
      <c r="D30" s="1"/>
      <c r="E30" s="8" t="s">
        <v>15</v>
      </c>
      <c r="F30" s="96" t="s">
        <v>75</v>
      </c>
      <c r="G30" s="96"/>
      <c r="H30" s="96"/>
      <c r="I30" s="96"/>
      <c r="J30" s="96"/>
      <c r="K30" s="96"/>
      <c r="L30" s="96"/>
      <c r="M30" s="1"/>
      <c r="N30" s="1"/>
      <c r="O30" s="1"/>
      <c r="P30" s="1"/>
      <c r="Q30" s="1"/>
      <c r="R30" s="1"/>
      <c r="S30" s="1"/>
      <c r="T30" s="1"/>
      <c r="U30" s="1"/>
      <c r="V30" s="1"/>
      <c r="W30" s="1"/>
      <c r="X30" s="1"/>
      <c r="Y30" s="1"/>
      <c r="Z30" s="1"/>
      <c r="AA30" s="1"/>
      <c r="AB30" s="1"/>
      <c r="AC30" s="1"/>
    </row>
    <row r="31" spans="1:29" ht="99.75" customHeight="1" x14ac:dyDescent="0.2">
      <c r="D31" s="1"/>
      <c r="E31" s="8" t="s">
        <v>15</v>
      </c>
      <c r="F31" s="86" t="s">
        <v>76</v>
      </c>
      <c r="G31" s="86"/>
      <c r="H31" s="86"/>
      <c r="I31" s="86"/>
      <c r="J31" s="86"/>
      <c r="K31" s="86"/>
      <c r="L31" s="86"/>
      <c r="M31" s="1"/>
      <c r="N31" s="1"/>
      <c r="O31" s="1"/>
      <c r="P31" s="1"/>
      <c r="Q31" s="1"/>
      <c r="R31" s="9"/>
      <c r="S31" s="86"/>
      <c r="T31" s="86"/>
      <c r="U31" s="86"/>
      <c r="V31" s="86"/>
      <c r="W31" s="86"/>
      <c r="X31" s="86"/>
      <c r="Y31" s="86"/>
      <c r="Z31" s="86"/>
      <c r="AA31" s="1"/>
      <c r="AB31" s="1"/>
      <c r="AC31" s="1"/>
    </row>
    <row r="32" spans="1:29" x14ac:dyDescent="0.2">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4:29" ht="36.950000000000003" customHeight="1" x14ac:dyDescent="0.2">
      <c r="D33" s="1"/>
      <c r="E33" s="11" t="s">
        <v>18</v>
      </c>
      <c r="F33" s="86" t="s">
        <v>65</v>
      </c>
      <c r="G33" s="86"/>
      <c r="H33" s="86"/>
      <c r="I33" s="86"/>
      <c r="J33" s="86"/>
      <c r="K33" s="86"/>
      <c r="L33" s="86"/>
      <c r="M33" s="86"/>
      <c r="N33" s="1"/>
      <c r="O33" s="1"/>
      <c r="P33" s="1"/>
      <c r="Q33" s="1"/>
      <c r="R33" s="1"/>
      <c r="S33" s="1"/>
      <c r="T33" s="1"/>
      <c r="U33" s="1"/>
      <c r="V33" s="1"/>
      <c r="W33" s="1"/>
      <c r="X33" s="1"/>
      <c r="Y33" s="1"/>
      <c r="Z33" s="1"/>
      <c r="AA33" s="1"/>
      <c r="AB33" s="1"/>
      <c r="AC33" s="1"/>
    </row>
    <row r="34" spans="4:29" x14ac:dyDescent="0.2">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4:29" ht="36.950000000000003" customHeight="1" x14ac:dyDescent="0.2">
      <c r="D35" s="1"/>
      <c r="E35" s="8" t="s">
        <v>15</v>
      </c>
      <c r="F35" s="97" t="s">
        <v>62</v>
      </c>
      <c r="G35" s="97"/>
      <c r="H35" s="97"/>
      <c r="I35" s="97"/>
      <c r="J35" s="97"/>
      <c r="K35" s="97"/>
      <c r="L35" s="97"/>
      <c r="M35" s="1"/>
      <c r="N35" s="1"/>
      <c r="O35" s="1"/>
      <c r="P35" s="1"/>
      <c r="Q35" s="1"/>
      <c r="R35" s="1"/>
      <c r="S35" s="1"/>
      <c r="T35" s="1"/>
      <c r="U35" s="1"/>
      <c r="V35" s="1"/>
      <c r="W35" s="1"/>
      <c r="X35" s="1"/>
      <c r="Y35" s="1"/>
      <c r="Z35" s="1"/>
      <c r="AA35" s="1"/>
      <c r="AB35" s="1"/>
      <c r="AC35" s="1"/>
    </row>
    <row r="36" spans="4:29" ht="36.950000000000003" customHeight="1" x14ac:dyDescent="0.2">
      <c r="D36" s="1"/>
      <c r="E36" s="1"/>
      <c r="F36" s="10" t="s">
        <v>15</v>
      </c>
      <c r="G36" s="98" t="s">
        <v>64</v>
      </c>
      <c r="H36" s="98"/>
      <c r="I36" s="98"/>
      <c r="J36" s="98"/>
      <c r="K36" s="98"/>
      <c r="L36" s="98"/>
      <c r="M36" s="98"/>
      <c r="N36" s="1"/>
      <c r="O36" s="1"/>
      <c r="P36" s="1"/>
      <c r="Q36" s="1"/>
      <c r="R36" s="1"/>
      <c r="S36" s="1"/>
      <c r="T36" s="1"/>
      <c r="U36" s="1"/>
      <c r="V36" s="1"/>
      <c r="W36" s="1"/>
      <c r="X36" s="1"/>
      <c r="Y36" s="1"/>
      <c r="Z36" s="1"/>
      <c r="AA36" s="1"/>
      <c r="AB36" s="1"/>
      <c r="AC36" s="1"/>
    </row>
    <row r="37" spans="4:29" ht="46.5" customHeight="1" x14ac:dyDescent="0.2">
      <c r="D37" s="1"/>
      <c r="E37" s="1"/>
      <c r="F37" s="10" t="s">
        <v>15</v>
      </c>
      <c r="G37" s="98" t="s">
        <v>92</v>
      </c>
      <c r="H37" s="98"/>
      <c r="I37" s="98"/>
      <c r="J37" s="98"/>
      <c r="K37" s="98"/>
      <c r="L37" s="98"/>
      <c r="M37" s="98"/>
      <c r="N37" s="1"/>
      <c r="O37" s="1"/>
      <c r="P37" s="1"/>
      <c r="Q37" s="1"/>
      <c r="R37" s="1"/>
      <c r="S37" s="1"/>
      <c r="T37" s="1"/>
      <c r="U37" s="1"/>
      <c r="V37" s="1"/>
      <c r="W37" s="1"/>
      <c r="X37" s="1"/>
      <c r="Y37" s="1"/>
      <c r="Z37" s="1"/>
      <c r="AA37" s="1"/>
      <c r="AB37" s="1"/>
      <c r="AC37" s="1"/>
    </row>
    <row r="38" spans="4:29" x14ac:dyDescent="0.2">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4:29" ht="36.950000000000003" customHeight="1" x14ac:dyDescent="0.2">
      <c r="D39" s="1"/>
      <c r="E39" s="8" t="s">
        <v>15</v>
      </c>
      <c r="F39" s="97" t="s">
        <v>63</v>
      </c>
      <c r="G39" s="97"/>
      <c r="H39" s="97"/>
      <c r="I39" s="97"/>
      <c r="J39" s="97"/>
      <c r="K39" s="97"/>
      <c r="L39" s="97"/>
      <c r="M39" s="1"/>
      <c r="N39" s="1"/>
      <c r="O39" s="1"/>
      <c r="P39" s="1"/>
      <c r="Q39" s="1"/>
      <c r="R39" s="1"/>
      <c r="S39" s="1"/>
      <c r="T39" s="1"/>
      <c r="U39" s="1"/>
      <c r="V39" s="1"/>
      <c r="W39" s="1"/>
      <c r="X39" s="1"/>
      <c r="Y39" s="1"/>
      <c r="Z39" s="1"/>
      <c r="AA39" s="1"/>
      <c r="AB39" s="1"/>
      <c r="AC39" s="1"/>
    </row>
    <row r="40" spans="4:29" ht="36.950000000000003" customHeight="1" x14ac:dyDescent="0.2">
      <c r="D40" s="1"/>
      <c r="E40" s="1"/>
      <c r="F40" s="10" t="s">
        <v>15</v>
      </c>
      <c r="G40" s="98" t="s">
        <v>61</v>
      </c>
      <c r="H40" s="98"/>
      <c r="I40" s="98"/>
      <c r="J40" s="98"/>
      <c r="K40" s="98"/>
      <c r="L40" s="98"/>
      <c r="M40" s="98"/>
      <c r="N40" s="1"/>
      <c r="O40" s="1"/>
      <c r="P40" s="1"/>
      <c r="Q40" s="1"/>
      <c r="R40" s="1"/>
      <c r="S40" s="1"/>
      <c r="T40" s="1"/>
      <c r="U40" s="1"/>
      <c r="V40" s="1"/>
      <c r="W40" s="1"/>
      <c r="X40" s="1"/>
      <c r="Y40" s="1"/>
      <c r="Z40" s="1"/>
      <c r="AA40" s="1"/>
      <c r="AB40" s="1"/>
      <c r="AC40" s="1"/>
    </row>
    <row r="41" spans="4:29" ht="46.5" customHeight="1" x14ac:dyDescent="0.2">
      <c r="D41" s="1"/>
      <c r="E41" s="1"/>
      <c r="F41" s="10" t="s">
        <v>15</v>
      </c>
      <c r="G41" s="98" t="s">
        <v>93</v>
      </c>
      <c r="H41" s="98"/>
      <c r="I41" s="98"/>
      <c r="J41" s="98"/>
      <c r="K41" s="98"/>
      <c r="L41" s="98"/>
      <c r="M41" s="98"/>
      <c r="N41" s="1"/>
      <c r="O41" s="1"/>
      <c r="P41" s="1"/>
      <c r="Q41" s="1"/>
      <c r="R41" s="1"/>
      <c r="S41" s="1"/>
      <c r="T41" s="1"/>
      <c r="U41" s="1"/>
      <c r="V41" s="1"/>
      <c r="W41" s="1"/>
      <c r="X41" s="1"/>
      <c r="Y41" s="1"/>
      <c r="Z41" s="1"/>
      <c r="AA41" s="1"/>
      <c r="AB41" s="1"/>
      <c r="AC41" s="1"/>
    </row>
    <row r="42" spans="4:29" x14ac:dyDescent="0.2">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4:29" x14ac:dyDescent="0.2">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4:29" x14ac:dyDescent="0.2">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4:29" x14ac:dyDescent="0.2">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4:29" x14ac:dyDescent="0.2">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4:29" x14ac:dyDescent="0.2">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4:29" x14ac:dyDescent="0.2">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4:29" x14ac:dyDescent="0.2">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4:29" x14ac:dyDescent="0.2">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4:29" x14ac:dyDescent="0.2">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4:29" x14ac:dyDescent="0.2">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4:29" x14ac:dyDescent="0.2">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4:29" x14ac:dyDescent="0.2">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4:29" x14ac:dyDescent="0.2">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4:29" x14ac:dyDescent="0.2">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4:29" x14ac:dyDescent="0.2">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4:29" x14ac:dyDescent="0.2">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4:29" x14ac:dyDescent="0.2">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4:29" x14ac:dyDescent="0.2">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4:29" x14ac:dyDescent="0.2">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4:29" x14ac:dyDescent="0.2">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4:29" x14ac:dyDescent="0.2">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4:29" x14ac:dyDescent="0.2">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4:29" x14ac:dyDescent="0.2">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4:29" x14ac:dyDescent="0.2">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4:29" x14ac:dyDescent="0.2">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4:29" x14ac:dyDescent="0.2">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4:29" x14ac:dyDescent="0.2">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4:29" x14ac:dyDescent="0.2">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4:29" x14ac:dyDescent="0.2">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4:29" x14ac:dyDescent="0.2">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4:29" x14ac:dyDescent="0.2">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4:29" x14ac:dyDescent="0.2">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4:29" x14ac:dyDescent="0.2">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4:29" x14ac:dyDescent="0.2">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4:29" x14ac:dyDescent="0.2">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4:29" x14ac:dyDescent="0.2">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4:29" x14ac:dyDescent="0.2">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4:29" x14ac:dyDescent="0.2">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4:29" x14ac:dyDescent="0.2">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4:29" x14ac:dyDescent="0.2">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4:29" x14ac:dyDescent="0.2">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4:29" x14ac:dyDescent="0.2">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4:29" x14ac:dyDescent="0.2">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4:29" x14ac:dyDescent="0.2">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4:29" x14ac:dyDescent="0.2">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4:29" x14ac:dyDescent="0.2">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4:29" x14ac:dyDescent="0.2">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4:29" x14ac:dyDescent="0.2">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4:29" x14ac:dyDescent="0.2">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4:29" x14ac:dyDescent="0.2">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4:29" x14ac:dyDescent="0.2">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4:29" x14ac:dyDescent="0.2">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4:29" x14ac:dyDescent="0.2">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4:29" x14ac:dyDescent="0.2">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4:29" x14ac:dyDescent="0.2">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4:29" x14ac:dyDescent="0.2">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4:29" x14ac:dyDescent="0.2">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4:29" x14ac:dyDescent="0.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4:29" x14ac:dyDescent="0.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4:29" x14ac:dyDescent="0.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4:29" x14ac:dyDescent="0.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4:29" x14ac:dyDescent="0.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4:29" x14ac:dyDescent="0.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4:29" x14ac:dyDescent="0.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4:29" x14ac:dyDescent="0.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4:29" x14ac:dyDescent="0.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4:29" x14ac:dyDescent="0.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4:29" x14ac:dyDescent="0.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4:29" x14ac:dyDescent="0.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4:29" x14ac:dyDescent="0.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4:29" x14ac:dyDescent="0.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4:29" x14ac:dyDescent="0.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4:29" x14ac:dyDescent="0.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4:29" x14ac:dyDescent="0.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4:29" x14ac:dyDescent="0.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4:29" x14ac:dyDescent="0.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4:29" x14ac:dyDescent="0.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4:29" x14ac:dyDescent="0.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4:29" x14ac:dyDescent="0.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4:29" x14ac:dyDescent="0.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4:29" x14ac:dyDescent="0.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4:29" x14ac:dyDescent="0.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4:29" x14ac:dyDescent="0.2">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4:29" x14ac:dyDescent="0.2">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4:29" x14ac:dyDescent="0.2">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4:29" x14ac:dyDescent="0.2">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4:29" x14ac:dyDescent="0.2">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4:29" x14ac:dyDescent="0.2">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4:29" x14ac:dyDescent="0.2">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4:29" x14ac:dyDescent="0.2">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4:29" x14ac:dyDescent="0.2">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4:29" x14ac:dyDescent="0.2">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4:29" x14ac:dyDescent="0.2">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4:29" x14ac:dyDescent="0.2">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4:29" x14ac:dyDescent="0.2">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4:29" x14ac:dyDescent="0.2">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4:29" x14ac:dyDescent="0.2">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4:29" x14ac:dyDescent="0.2">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4:29" x14ac:dyDescent="0.2">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4:29" x14ac:dyDescent="0.2">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4:29" x14ac:dyDescent="0.2">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4:29" x14ac:dyDescent="0.2">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4:29" x14ac:dyDescent="0.2">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4:29" x14ac:dyDescent="0.2">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4:29" x14ac:dyDescent="0.2">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4:29" x14ac:dyDescent="0.2">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4:29" x14ac:dyDescent="0.2">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4:29" x14ac:dyDescent="0.2">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4:29" x14ac:dyDescent="0.2">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4:29" x14ac:dyDescent="0.2">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4:29" x14ac:dyDescent="0.2">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4:29" x14ac:dyDescent="0.2">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4:29" x14ac:dyDescent="0.2">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4:29" x14ac:dyDescent="0.2">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4:29" x14ac:dyDescent="0.2">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4:29" x14ac:dyDescent="0.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4:29" x14ac:dyDescent="0.2">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4:29" x14ac:dyDescent="0.2">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4:29" x14ac:dyDescent="0.2">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4:29" x14ac:dyDescent="0.2">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4:29" x14ac:dyDescent="0.2">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4:29" x14ac:dyDescent="0.2">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4:29" x14ac:dyDescent="0.2">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4:29" x14ac:dyDescent="0.2">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4:29" x14ac:dyDescent="0.2">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4:29" x14ac:dyDescent="0.2">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4:29" x14ac:dyDescent="0.2">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4:29" x14ac:dyDescent="0.2">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4:29" x14ac:dyDescent="0.2">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4:29" x14ac:dyDescent="0.2">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4:29" x14ac:dyDescent="0.2">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4:29" x14ac:dyDescent="0.2">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4:29" x14ac:dyDescent="0.2">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4:29" x14ac:dyDescent="0.2">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4:29" x14ac:dyDescent="0.2">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4:29" x14ac:dyDescent="0.2">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4:29" x14ac:dyDescent="0.2">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4:29" x14ac:dyDescent="0.2">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4:29" x14ac:dyDescent="0.2">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4:29" x14ac:dyDescent="0.2">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4:29" x14ac:dyDescent="0.2">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4:29" x14ac:dyDescent="0.2">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4:29" x14ac:dyDescent="0.2">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4:29" x14ac:dyDescent="0.2">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4:29" x14ac:dyDescent="0.2">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4:29" x14ac:dyDescent="0.2">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4:29" x14ac:dyDescent="0.2">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4:29" x14ac:dyDescent="0.2">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4:29" x14ac:dyDescent="0.2">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4:29" x14ac:dyDescent="0.2">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4:29" x14ac:dyDescent="0.2">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4:29" x14ac:dyDescent="0.2">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4:29" x14ac:dyDescent="0.2">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4:29" x14ac:dyDescent="0.2">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4:29" x14ac:dyDescent="0.2">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4:29" x14ac:dyDescent="0.2">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4:29" x14ac:dyDescent="0.2">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4:29" x14ac:dyDescent="0.2">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4:29" x14ac:dyDescent="0.2">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4:29" x14ac:dyDescent="0.2">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4:29" x14ac:dyDescent="0.2">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4:29" x14ac:dyDescent="0.2">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4:29" x14ac:dyDescent="0.2">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4:29" x14ac:dyDescent="0.2">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4:29" x14ac:dyDescent="0.2">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4:29" x14ac:dyDescent="0.2">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4:29" x14ac:dyDescent="0.2">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4:29" x14ac:dyDescent="0.2">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4:29" x14ac:dyDescent="0.2">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4:29" x14ac:dyDescent="0.2">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4:29" x14ac:dyDescent="0.2">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4:29" x14ac:dyDescent="0.2">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4:29" x14ac:dyDescent="0.2">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4:29" x14ac:dyDescent="0.2">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4:29" x14ac:dyDescent="0.2">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4:29" x14ac:dyDescent="0.2">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4:29" x14ac:dyDescent="0.2">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4:29" x14ac:dyDescent="0.2">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4:29" x14ac:dyDescent="0.2">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4:29" x14ac:dyDescent="0.2">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4:29" x14ac:dyDescent="0.2">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4:29" x14ac:dyDescent="0.2">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4:29" x14ac:dyDescent="0.2">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4:29" x14ac:dyDescent="0.2">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4:29" x14ac:dyDescent="0.2">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4:29" x14ac:dyDescent="0.2">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4:29" x14ac:dyDescent="0.2">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4:29" x14ac:dyDescent="0.2">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4:29" x14ac:dyDescent="0.2">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4:29" x14ac:dyDescent="0.2">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4:29" x14ac:dyDescent="0.2">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4:29" x14ac:dyDescent="0.2">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4:29" x14ac:dyDescent="0.2">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4:29" x14ac:dyDescent="0.2">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4:29" x14ac:dyDescent="0.2">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4:29" x14ac:dyDescent="0.2">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4:29" x14ac:dyDescent="0.2">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4:29" x14ac:dyDescent="0.2">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4:29" x14ac:dyDescent="0.2">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4:29" x14ac:dyDescent="0.2">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4:29" x14ac:dyDescent="0.2">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4:29" x14ac:dyDescent="0.2">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4:29" x14ac:dyDescent="0.2">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4:29" x14ac:dyDescent="0.2">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4:29" x14ac:dyDescent="0.2">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4:29" x14ac:dyDescent="0.2">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4:29" x14ac:dyDescent="0.2">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4:29" x14ac:dyDescent="0.2">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4:29" x14ac:dyDescent="0.2">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4:29" x14ac:dyDescent="0.2">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4:29" x14ac:dyDescent="0.2">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4:29" x14ac:dyDescent="0.2">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4:29" x14ac:dyDescent="0.2">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4:29" x14ac:dyDescent="0.2">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4:29" x14ac:dyDescent="0.2">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4:29" x14ac:dyDescent="0.2">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4:29" x14ac:dyDescent="0.2">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4:29" x14ac:dyDescent="0.2">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4:29" x14ac:dyDescent="0.2">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4:29" x14ac:dyDescent="0.2">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4:29" x14ac:dyDescent="0.2">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4:29" x14ac:dyDescent="0.2">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4:29" x14ac:dyDescent="0.2">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4:29" x14ac:dyDescent="0.2">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4:29" x14ac:dyDescent="0.2">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4:29" x14ac:dyDescent="0.2">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4:29" x14ac:dyDescent="0.2">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4:29" x14ac:dyDescent="0.2">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4:29" x14ac:dyDescent="0.2">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4:29" x14ac:dyDescent="0.2">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4:29" x14ac:dyDescent="0.2">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4:29" x14ac:dyDescent="0.2">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4:29" x14ac:dyDescent="0.2">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4:29" x14ac:dyDescent="0.2">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sheetData>
  <mergeCells count="18">
    <mergeCell ref="F33:M33"/>
    <mergeCell ref="F35:L35"/>
    <mergeCell ref="G41:M41"/>
    <mergeCell ref="F39:L39"/>
    <mergeCell ref="G40:M40"/>
    <mergeCell ref="G37:M37"/>
    <mergeCell ref="G36:M36"/>
    <mergeCell ref="S31:Z31"/>
    <mergeCell ref="A5:C12"/>
    <mergeCell ref="A16:C25"/>
    <mergeCell ref="E17:L22"/>
    <mergeCell ref="F24:M24"/>
    <mergeCell ref="F26:M26"/>
    <mergeCell ref="F27:L27"/>
    <mergeCell ref="F28:L28"/>
    <mergeCell ref="F29:L29"/>
    <mergeCell ref="F30:L30"/>
    <mergeCell ref="F31:L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1725-4707-4846-8074-8C6EBE20932B}">
  <dimension ref="A1:BO382"/>
  <sheetViews>
    <sheetView topLeftCell="D10" zoomScaleNormal="100" workbookViewId="0">
      <selection activeCell="K45" sqref="K45"/>
    </sheetView>
  </sheetViews>
  <sheetFormatPr baseColWidth="10" defaultColWidth="10.85546875" defaultRowHeight="12.75" x14ac:dyDescent="0.2"/>
  <cols>
    <col min="1" max="3" width="10.85546875" style="13"/>
    <col min="4" max="4" width="4.28515625" style="2" customWidth="1"/>
    <col min="5" max="6" width="10.85546875" style="2"/>
    <col min="7" max="7" width="9.28515625" style="2" customWidth="1"/>
    <col min="8" max="8" width="17.140625" style="2" customWidth="1"/>
    <col min="9" max="13" width="15.85546875" style="2" customWidth="1"/>
    <col min="14" max="14" width="16.85546875" style="2" customWidth="1"/>
    <col min="15" max="15" width="17.5703125" style="2" customWidth="1"/>
    <col min="16" max="20" width="10.85546875" style="2" hidden="1" customWidth="1"/>
    <col min="21" max="21" width="17" style="2" hidden="1" customWidth="1"/>
    <col min="22" max="22" width="10.85546875" style="2" hidden="1" customWidth="1"/>
    <col min="23" max="27" width="10.85546875" style="2"/>
    <col min="28" max="67" width="10.85546875" style="1"/>
    <col min="68" max="16384" width="10.85546875" style="2"/>
  </cols>
  <sheetData>
    <row r="1" spans="1:27" x14ac:dyDescent="0.2">
      <c r="D1" s="1"/>
      <c r="E1" s="1"/>
      <c r="F1" s="1"/>
      <c r="G1" s="1"/>
      <c r="H1" s="1"/>
      <c r="I1" s="1"/>
      <c r="J1" s="1"/>
      <c r="K1" s="1"/>
      <c r="L1" s="1"/>
      <c r="M1" s="1"/>
      <c r="N1" s="1"/>
      <c r="O1" s="1"/>
      <c r="P1" s="1"/>
      <c r="Q1" s="1"/>
      <c r="R1" s="1"/>
      <c r="S1" s="1"/>
      <c r="T1" s="1"/>
      <c r="U1" s="1"/>
      <c r="V1" s="1"/>
      <c r="W1" s="1"/>
      <c r="X1" s="1"/>
      <c r="Y1" s="1"/>
      <c r="Z1" s="1"/>
      <c r="AA1" s="1"/>
    </row>
    <row r="2" spans="1:27" ht="15" customHeight="1" x14ac:dyDescent="0.2">
      <c r="D2" s="1"/>
      <c r="E2" s="1"/>
      <c r="F2" s="1"/>
      <c r="G2" s="1"/>
      <c r="H2" s="1"/>
      <c r="I2" s="1"/>
      <c r="J2" s="1"/>
      <c r="K2" s="1"/>
      <c r="L2" s="1"/>
      <c r="M2" s="1"/>
      <c r="N2" s="1"/>
      <c r="O2" s="1"/>
      <c r="P2" s="1"/>
      <c r="Q2" s="1"/>
      <c r="R2" s="1"/>
      <c r="S2" s="1"/>
      <c r="T2" s="1"/>
      <c r="U2" s="1"/>
      <c r="V2" s="1"/>
      <c r="W2" s="1"/>
      <c r="X2" s="1"/>
      <c r="Y2" s="1"/>
      <c r="Z2" s="1"/>
      <c r="AA2" s="1"/>
    </row>
    <row r="3" spans="1:27" ht="15" customHeight="1" x14ac:dyDescent="0.2">
      <c r="D3" s="1"/>
      <c r="E3" s="1"/>
      <c r="F3" s="1"/>
      <c r="G3" s="1"/>
      <c r="H3" s="1"/>
      <c r="I3" s="1"/>
      <c r="J3" s="1"/>
      <c r="K3" s="1"/>
      <c r="L3" s="1"/>
      <c r="M3" s="1"/>
      <c r="N3" s="1"/>
      <c r="O3" s="1"/>
      <c r="P3" s="1"/>
      <c r="Q3" s="1"/>
      <c r="R3" s="1"/>
      <c r="S3" s="1"/>
      <c r="T3" s="1"/>
      <c r="U3" s="1"/>
      <c r="V3" s="1"/>
      <c r="W3" s="1"/>
      <c r="X3" s="1"/>
      <c r="Y3" s="1"/>
      <c r="Z3" s="1"/>
      <c r="AA3" s="1"/>
    </row>
    <row r="4" spans="1:27" ht="15" customHeight="1" x14ac:dyDescent="0.2">
      <c r="D4" s="1"/>
      <c r="E4" s="1"/>
      <c r="F4" s="1"/>
      <c r="G4" s="1"/>
      <c r="H4" s="1"/>
      <c r="I4" s="1"/>
      <c r="J4" s="1"/>
      <c r="K4" s="1"/>
      <c r="L4" s="1"/>
      <c r="M4" s="1"/>
      <c r="N4" s="1"/>
      <c r="O4" s="1"/>
      <c r="P4" s="1"/>
      <c r="Q4" s="1"/>
      <c r="R4" s="1"/>
      <c r="S4" s="1"/>
      <c r="T4" s="1"/>
      <c r="U4" s="1"/>
      <c r="V4" s="1"/>
      <c r="W4" s="1"/>
      <c r="X4" s="1"/>
      <c r="Y4" s="1"/>
      <c r="Z4" s="1"/>
      <c r="AA4" s="1"/>
    </row>
    <row r="5" spans="1:27" ht="15" customHeight="1" x14ac:dyDescent="0.2">
      <c r="A5" s="87" t="s">
        <v>21</v>
      </c>
      <c r="B5" s="88"/>
      <c r="C5" s="88"/>
      <c r="D5" s="1"/>
      <c r="E5" s="1"/>
      <c r="F5" s="1"/>
      <c r="G5" s="1"/>
      <c r="H5" s="1"/>
      <c r="I5" s="1"/>
      <c r="J5" s="1"/>
      <c r="K5" s="1"/>
      <c r="L5" s="1"/>
      <c r="M5" s="1"/>
      <c r="N5" s="1"/>
      <c r="O5" s="1"/>
      <c r="P5" s="1"/>
      <c r="Q5" s="1"/>
      <c r="R5" s="1"/>
      <c r="S5" s="1"/>
      <c r="T5" s="1"/>
      <c r="U5" s="1"/>
      <c r="V5" s="1"/>
      <c r="W5" s="1"/>
      <c r="X5" s="1"/>
      <c r="Y5" s="1"/>
      <c r="Z5" s="1"/>
      <c r="AA5" s="1"/>
    </row>
    <row r="6" spans="1:27" ht="15" customHeight="1" x14ac:dyDescent="0.2">
      <c r="A6" s="88"/>
      <c r="B6" s="88"/>
      <c r="C6" s="88"/>
      <c r="D6" s="1"/>
      <c r="E6" s="1"/>
      <c r="F6" s="1"/>
      <c r="G6" s="1"/>
      <c r="H6" s="1"/>
      <c r="I6" s="1"/>
      <c r="J6" s="1"/>
      <c r="K6" s="1"/>
      <c r="L6" s="1"/>
      <c r="M6" s="1"/>
      <c r="N6" s="1"/>
      <c r="O6" s="1"/>
      <c r="P6" s="1"/>
      <c r="Q6" s="1"/>
      <c r="R6" s="1"/>
      <c r="S6" s="1"/>
      <c r="T6" s="1"/>
      <c r="U6" s="1"/>
      <c r="V6" s="1"/>
      <c r="W6" s="1"/>
      <c r="X6" s="1"/>
      <c r="Y6" s="1"/>
      <c r="Z6" s="1"/>
      <c r="AA6" s="1"/>
    </row>
    <row r="7" spans="1:27" ht="15" customHeight="1" x14ac:dyDescent="0.2">
      <c r="A7" s="88"/>
      <c r="B7" s="88"/>
      <c r="C7" s="88"/>
      <c r="D7" s="1"/>
      <c r="E7" s="1"/>
      <c r="F7" s="1"/>
      <c r="G7" s="1"/>
      <c r="H7" s="1"/>
      <c r="I7" s="1"/>
      <c r="J7" s="1"/>
      <c r="K7" s="1"/>
      <c r="L7" s="1"/>
      <c r="M7" s="1"/>
      <c r="N7" s="1"/>
      <c r="O7" s="1"/>
      <c r="P7" s="1"/>
      <c r="Q7" s="1"/>
      <c r="R7" s="1"/>
      <c r="S7" s="1"/>
      <c r="T7" s="1"/>
      <c r="U7" s="1"/>
      <c r="V7" s="1"/>
      <c r="W7" s="1"/>
      <c r="X7" s="1"/>
      <c r="Y7" s="1"/>
      <c r="Z7" s="1"/>
      <c r="AA7" s="1"/>
    </row>
    <row r="8" spans="1:27" ht="15" customHeight="1" x14ac:dyDescent="0.2">
      <c r="A8" s="88"/>
      <c r="B8" s="88"/>
      <c r="C8" s="88"/>
      <c r="D8" s="1"/>
      <c r="E8" s="106" t="s">
        <v>19</v>
      </c>
      <c r="F8" s="106"/>
      <c r="G8" s="106"/>
      <c r="H8" s="106"/>
      <c r="I8" s="106"/>
      <c r="J8" s="106"/>
      <c r="K8" s="106"/>
      <c r="L8" s="1"/>
      <c r="M8" s="1"/>
      <c r="N8" s="1"/>
      <c r="O8" s="1"/>
      <c r="P8" s="1"/>
      <c r="Q8" s="1"/>
      <c r="R8" s="1"/>
      <c r="S8" s="1"/>
      <c r="T8" s="1"/>
      <c r="U8" s="1"/>
      <c r="V8" s="1"/>
      <c r="W8" s="1"/>
      <c r="X8" s="1"/>
      <c r="Y8" s="1"/>
      <c r="Z8" s="1"/>
      <c r="AA8" s="1"/>
    </row>
    <row r="9" spans="1:27" ht="15" customHeight="1" x14ac:dyDescent="0.2">
      <c r="A9" s="88"/>
      <c r="B9" s="88"/>
      <c r="C9" s="88"/>
      <c r="D9" s="1"/>
      <c r="E9" s="106"/>
      <c r="F9" s="106"/>
      <c r="G9" s="106"/>
      <c r="H9" s="106"/>
      <c r="I9" s="106"/>
      <c r="J9" s="106"/>
      <c r="K9" s="106"/>
      <c r="L9" s="1"/>
      <c r="M9" s="1"/>
      <c r="N9" s="1"/>
      <c r="O9" s="1"/>
      <c r="P9" s="1"/>
      <c r="Q9" s="1"/>
      <c r="R9" s="1"/>
      <c r="S9" s="1"/>
      <c r="T9" s="1"/>
      <c r="U9" s="1"/>
      <c r="V9" s="1"/>
      <c r="W9" s="1"/>
      <c r="X9" s="1"/>
      <c r="Y9" s="1"/>
      <c r="Z9" s="1"/>
      <c r="AA9" s="1"/>
    </row>
    <row r="10" spans="1:27" ht="15" customHeight="1" x14ac:dyDescent="0.2">
      <c r="A10" s="88"/>
      <c r="B10" s="88"/>
      <c r="C10" s="88"/>
      <c r="D10" s="1"/>
      <c r="E10" s="106"/>
      <c r="F10" s="106"/>
      <c r="G10" s="106"/>
      <c r="H10" s="106"/>
      <c r="I10" s="106"/>
      <c r="J10" s="106"/>
      <c r="K10" s="106"/>
      <c r="L10" s="1"/>
      <c r="M10" s="1"/>
      <c r="N10" s="1"/>
      <c r="O10" s="1"/>
      <c r="P10" s="1"/>
      <c r="Q10" s="1"/>
      <c r="R10" s="1"/>
      <c r="S10" s="1"/>
      <c r="T10" s="1"/>
      <c r="U10" s="1"/>
      <c r="V10" s="1"/>
      <c r="W10" s="1"/>
      <c r="X10" s="1"/>
      <c r="Y10" s="1"/>
      <c r="Z10" s="1"/>
      <c r="AA10" s="1"/>
    </row>
    <row r="11" spans="1:27" ht="15" customHeight="1" x14ac:dyDescent="0.2">
      <c r="A11" s="88"/>
      <c r="B11" s="88"/>
      <c r="C11" s="88"/>
      <c r="D11" s="1"/>
      <c r="E11" s="106"/>
      <c r="F11" s="106"/>
      <c r="G11" s="106"/>
      <c r="H11" s="106"/>
      <c r="I11" s="106"/>
      <c r="J11" s="106"/>
      <c r="K11" s="106"/>
      <c r="L11" s="1"/>
      <c r="M11" s="1"/>
      <c r="N11" s="1"/>
      <c r="O11" s="1"/>
      <c r="P11" s="1"/>
      <c r="Q11" s="1"/>
      <c r="R11" s="1"/>
      <c r="S11" s="1"/>
      <c r="T11" s="1"/>
      <c r="U11" s="1"/>
      <c r="V11" s="1"/>
      <c r="W11" s="1"/>
      <c r="X11" s="1"/>
      <c r="Y11" s="1"/>
      <c r="Z11" s="1"/>
      <c r="AA11" s="1"/>
    </row>
    <row r="12" spans="1:27" ht="36.75" customHeight="1" x14ac:dyDescent="0.2">
      <c r="A12" s="88"/>
      <c r="B12" s="88"/>
      <c r="C12" s="88"/>
      <c r="D12" s="1"/>
      <c r="E12" s="1"/>
      <c r="F12" s="1"/>
      <c r="G12" s="1"/>
      <c r="H12" s="1"/>
      <c r="I12" s="1"/>
      <c r="J12" s="1"/>
      <c r="K12" s="1"/>
      <c r="L12" s="1"/>
      <c r="M12" s="1"/>
      <c r="N12" s="1"/>
      <c r="O12" s="1"/>
      <c r="P12" s="1"/>
      <c r="Q12" s="1"/>
      <c r="R12" s="1"/>
      <c r="S12" s="1"/>
      <c r="T12" s="1"/>
      <c r="U12" s="1"/>
      <c r="V12" s="1"/>
      <c r="W12" s="1"/>
      <c r="X12" s="1"/>
      <c r="Y12" s="1"/>
      <c r="Z12" s="1"/>
      <c r="AA12" s="1"/>
    </row>
    <row r="13" spans="1:27" ht="15" customHeight="1" x14ac:dyDescent="0.2">
      <c r="D13" s="1"/>
      <c r="E13" s="107" t="s">
        <v>72</v>
      </c>
      <c r="F13" s="108"/>
      <c r="G13" s="108"/>
      <c r="H13" s="108"/>
      <c r="I13" s="108"/>
      <c r="J13" s="108"/>
      <c r="K13" s="108"/>
      <c r="L13" s="108"/>
      <c r="M13" s="1"/>
      <c r="N13" s="1"/>
      <c r="O13" s="1"/>
      <c r="P13" s="1"/>
      <c r="Q13" s="1"/>
      <c r="R13" s="1"/>
      <c r="S13" s="1"/>
      <c r="T13" s="1"/>
      <c r="U13" s="1"/>
      <c r="V13" s="1"/>
      <c r="W13" s="1"/>
      <c r="X13" s="1"/>
      <c r="Y13" s="1"/>
      <c r="Z13" s="1"/>
      <c r="AA13" s="1"/>
    </row>
    <row r="14" spans="1:27" ht="15" customHeight="1" x14ac:dyDescent="0.2">
      <c r="D14" s="1"/>
      <c r="E14" s="108"/>
      <c r="F14" s="108"/>
      <c r="G14" s="108"/>
      <c r="H14" s="108"/>
      <c r="I14" s="108"/>
      <c r="J14" s="108"/>
      <c r="K14" s="108"/>
      <c r="L14" s="108"/>
      <c r="M14" s="1"/>
      <c r="N14" s="1"/>
      <c r="O14" s="1"/>
      <c r="P14" s="1"/>
      <c r="Q14" s="1"/>
      <c r="R14" s="1"/>
      <c r="S14" s="1"/>
      <c r="T14" s="1"/>
      <c r="U14" s="1"/>
      <c r="V14" s="1"/>
      <c r="W14" s="1"/>
      <c r="X14" s="1"/>
      <c r="Y14" s="1"/>
      <c r="Z14" s="1"/>
      <c r="AA14" s="1"/>
    </row>
    <row r="15" spans="1:27" ht="15" customHeight="1" x14ac:dyDescent="0.2">
      <c r="D15" s="1"/>
      <c r="E15" s="1"/>
      <c r="F15" s="1"/>
      <c r="G15" s="1"/>
      <c r="H15" s="1"/>
      <c r="I15" s="1"/>
      <c r="J15" s="1"/>
      <c r="K15" s="1"/>
      <c r="L15" s="1"/>
      <c r="M15" s="1"/>
      <c r="N15" s="1"/>
      <c r="O15" s="1"/>
      <c r="P15" s="1"/>
      <c r="Q15" s="1"/>
      <c r="R15" s="1"/>
      <c r="S15" s="1"/>
      <c r="T15" s="1"/>
      <c r="U15" s="1"/>
      <c r="V15" s="1"/>
      <c r="W15" s="1"/>
      <c r="X15" s="1"/>
      <c r="Y15" s="1"/>
      <c r="Z15" s="1"/>
      <c r="AA15" s="1"/>
    </row>
    <row r="16" spans="1:27" ht="15" customHeight="1" x14ac:dyDescent="0.2">
      <c r="A16" s="89"/>
      <c r="B16" s="89"/>
      <c r="C16" s="89"/>
      <c r="D16" s="1"/>
      <c r="E16" s="14"/>
      <c r="F16" s="14"/>
      <c r="G16" s="14"/>
      <c r="H16" s="14"/>
      <c r="I16" s="14"/>
      <c r="J16" s="14"/>
      <c r="K16" s="15"/>
      <c r="L16" s="15"/>
      <c r="M16" s="1"/>
      <c r="N16" s="1"/>
      <c r="O16" s="1"/>
      <c r="P16" s="1"/>
      <c r="Q16" s="1"/>
      <c r="R16" s="1"/>
      <c r="S16" s="1"/>
      <c r="T16" s="1"/>
      <c r="U16" s="1"/>
      <c r="V16" s="1"/>
      <c r="W16" s="1"/>
      <c r="X16" s="1"/>
      <c r="Y16" s="1"/>
      <c r="Z16" s="1"/>
      <c r="AA16" s="1"/>
    </row>
    <row r="17" spans="1:67" ht="15" customHeight="1" x14ac:dyDescent="0.2">
      <c r="A17" s="89"/>
      <c r="B17" s="89"/>
      <c r="C17" s="89"/>
      <c r="D17" s="1"/>
      <c r="E17" s="14"/>
      <c r="F17" s="14"/>
      <c r="G17" s="14"/>
      <c r="H17" s="14"/>
      <c r="I17" s="14"/>
      <c r="J17" s="14"/>
      <c r="K17" s="15"/>
      <c r="L17" s="15"/>
      <c r="M17" s="1"/>
      <c r="N17" s="1"/>
      <c r="O17" s="1"/>
      <c r="P17" s="1"/>
      <c r="Q17" s="1"/>
      <c r="R17" s="1"/>
      <c r="S17" s="1"/>
      <c r="T17" s="1"/>
      <c r="U17" s="1"/>
      <c r="V17" s="1"/>
      <c r="W17" s="1"/>
      <c r="X17" s="1"/>
      <c r="Y17" s="1"/>
      <c r="Z17" s="1"/>
      <c r="AA17" s="1"/>
    </row>
    <row r="18" spans="1:67" s="18" customFormat="1" ht="15" customHeight="1" x14ac:dyDescent="0.2">
      <c r="A18" s="89"/>
      <c r="B18" s="89"/>
      <c r="C18" s="89"/>
      <c r="D18" s="16"/>
      <c r="E18" s="17" t="s">
        <v>67</v>
      </c>
      <c r="F18" s="15"/>
      <c r="G18" s="15"/>
      <c r="H18" s="15"/>
      <c r="I18" s="15"/>
      <c r="J18" s="15"/>
      <c r="K18" s="15"/>
      <c r="L18" s="15"/>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row>
    <row r="19" spans="1:67" ht="15" customHeight="1" x14ac:dyDescent="0.2">
      <c r="A19" s="89"/>
      <c r="B19" s="89"/>
      <c r="C19" s="89"/>
      <c r="D19" s="1"/>
      <c r="E19" s="15"/>
      <c r="F19" s="15"/>
      <c r="G19" s="15"/>
      <c r="H19" s="15"/>
      <c r="I19" s="15"/>
      <c r="J19" s="15"/>
      <c r="K19" s="15"/>
      <c r="L19" s="15"/>
      <c r="M19" s="1"/>
      <c r="N19" s="1"/>
      <c r="O19" s="1"/>
      <c r="P19" s="1"/>
      <c r="Q19" s="1"/>
      <c r="R19" s="1"/>
      <c r="S19" s="1"/>
      <c r="T19" s="1"/>
      <c r="U19" s="1"/>
      <c r="V19" s="1"/>
      <c r="W19" s="1"/>
      <c r="X19" s="1"/>
      <c r="Y19" s="1"/>
      <c r="Z19" s="1"/>
      <c r="AA19" s="1"/>
    </row>
    <row r="20" spans="1:67" ht="15" customHeight="1" x14ac:dyDescent="0.2">
      <c r="A20" s="89"/>
      <c r="B20" s="89"/>
      <c r="C20" s="89"/>
      <c r="D20" s="1"/>
      <c r="E20" s="1"/>
      <c r="F20" s="1"/>
      <c r="G20" s="1"/>
      <c r="H20" s="1"/>
      <c r="I20" s="1"/>
      <c r="J20" s="1"/>
      <c r="K20" s="1"/>
      <c r="L20" s="1"/>
      <c r="M20" s="1"/>
      <c r="N20" s="1"/>
      <c r="O20" s="1"/>
      <c r="P20" s="1"/>
      <c r="Q20" s="1"/>
      <c r="R20" s="1"/>
      <c r="S20" s="1"/>
      <c r="T20" s="1"/>
      <c r="U20" s="1"/>
      <c r="V20" s="1"/>
      <c r="W20" s="1"/>
      <c r="X20" s="1"/>
      <c r="Y20" s="1"/>
      <c r="Z20" s="1"/>
      <c r="AA20" s="1"/>
    </row>
    <row r="21" spans="1:67" ht="15" customHeight="1" x14ac:dyDescent="0.25">
      <c r="A21" s="89"/>
      <c r="B21" s="89"/>
      <c r="C21" s="89"/>
      <c r="D21" s="1"/>
      <c r="E21" s="1"/>
      <c r="F21" s="1"/>
      <c r="G21" s="1"/>
      <c r="H21" s="19" t="s">
        <v>0</v>
      </c>
      <c r="I21" s="1"/>
      <c r="J21" s="1"/>
      <c r="K21" s="1"/>
      <c r="L21" s="1"/>
      <c r="M21" s="1"/>
      <c r="N21" s="1"/>
      <c r="O21" s="1"/>
      <c r="P21" s="20"/>
      <c r="Q21" s="20"/>
      <c r="R21" s="20"/>
      <c r="S21" s="20"/>
      <c r="T21" s="20"/>
      <c r="U21" s="20"/>
      <c r="V21" s="20"/>
      <c r="W21" s="1"/>
      <c r="X21" s="1"/>
      <c r="Y21" s="1"/>
      <c r="Z21" s="1"/>
      <c r="AA21" s="1"/>
    </row>
    <row r="22" spans="1:67" ht="15" customHeight="1" x14ac:dyDescent="0.2">
      <c r="A22" s="89"/>
      <c r="B22" s="89"/>
      <c r="C22" s="89"/>
      <c r="D22" s="1"/>
      <c r="E22" s="109" t="s">
        <v>23</v>
      </c>
      <c r="F22" s="109"/>
      <c r="G22" s="109"/>
      <c r="H22" s="37">
        <v>342</v>
      </c>
      <c r="I22" s="1"/>
      <c r="J22" s="1"/>
      <c r="K22" s="1"/>
      <c r="L22" s="1"/>
      <c r="M22" s="1"/>
      <c r="N22" s="1"/>
      <c r="O22" s="1"/>
      <c r="P22" s="1"/>
      <c r="Q22" s="1"/>
      <c r="R22" s="1"/>
      <c r="S22" s="1"/>
      <c r="T22" s="1"/>
      <c r="U22" s="1"/>
      <c r="V22" s="1"/>
      <c r="W22" s="1"/>
      <c r="X22" s="1"/>
      <c r="Y22" s="1"/>
      <c r="Z22" s="1"/>
      <c r="AA22" s="1"/>
    </row>
    <row r="23" spans="1:67" ht="15" customHeight="1" x14ac:dyDescent="0.2">
      <c r="A23" s="89"/>
      <c r="B23" s="89"/>
      <c r="C23" s="89"/>
      <c r="D23" s="1"/>
      <c r="E23" s="109" t="s">
        <v>24</v>
      </c>
      <c r="F23" s="109"/>
      <c r="G23" s="109"/>
      <c r="H23" s="37">
        <v>257</v>
      </c>
      <c r="I23" s="1"/>
      <c r="J23" s="1"/>
      <c r="K23" s="1"/>
      <c r="L23" s="1"/>
      <c r="M23" s="1"/>
      <c r="N23" s="1"/>
      <c r="O23" s="1"/>
      <c r="P23" s="1"/>
      <c r="Q23" s="1"/>
      <c r="R23" s="1"/>
      <c r="S23" s="1"/>
      <c r="T23" s="1"/>
      <c r="U23" s="1"/>
      <c r="V23" s="1"/>
      <c r="W23" s="1"/>
      <c r="X23" s="1"/>
      <c r="Y23" s="1"/>
      <c r="Z23" s="1"/>
      <c r="AA23" s="1"/>
    </row>
    <row r="24" spans="1:67" ht="15" customHeight="1" x14ac:dyDescent="0.2">
      <c r="A24" s="89"/>
      <c r="B24" s="89"/>
      <c r="C24" s="89"/>
      <c r="D24" s="1"/>
      <c r="E24" s="109" t="s">
        <v>25</v>
      </c>
      <c r="F24" s="109"/>
      <c r="G24" s="109"/>
      <c r="H24" s="37">
        <v>369</v>
      </c>
      <c r="I24" s="1"/>
      <c r="J24" s="1"/>
      <c r="K24" s="1"/>
      <c r="L24" s="1"/>
      <c r="M24" s="1"/>
      <c r="N24" s="1"/>
      <c r="O24" s="1"/>
      <c r="P24" s="1"/>
      <c r="Q24" s="1"/>
      <c r="R24" s="1"/>
      <c r="S24" s="1"/>
      <c r="T24" s="1"/>
      <c r="U24" s="1"/>
      <c r="V24" s="1"/>
      <c r="W24" s="1"/>
      <c r="X24" s="1"/>
      <c r="Y24" s="1"/>
      <c r="Z24" s="1"/>
      <c r="AA24" s="1"/>
    </row>
    <row r="25" spans="1:67" ht="15" customHeight="1" x14ac:dyDescent="0.2">
      <c r="A25" s="89"/>
      <c r="B25" s="89"/>
      <c r="C25" s="89"/>
      <c r="D25" s="1"/>
      <c r="E25" s="109" t="s">
        <v>26</v>
      </c>
      <c r="F25" s="109"/>
      <c r="G25" s="109"/>
      <c r="H25" s="37">
        <v>135</v>
      </c>
      <c r="I25" s="1"/>
      <c r="J25" s="1"/>
      <c r="K25" s="1"/>
      <c r="L25" s="1"/>
      <c r="M25" s="1"/>
      <c r="N25" s="1"/>
      <c r="O25" s="1"/>
      <c r="P25" s="1"/>
      <c r="Q25" s="1"/>
      <c r="R25" s="1"/>
      <c r="S25" s="1"/>
      <c r="T25" s="1"/>
      <c r="U25" s="1"/>
      <c r="V25" s="1"/>
      <c r="W25" s="1"/>
      <c r="X25" s="1"/>
      <c r="Y25" s="1"/>
      <c r="Z25" s="1"/>
      <c r="AA25" s="1"/>
    </row>
    <row r="26" spans="1:67" ht="15" customHeight="1" thickBot="1" x14ac:dyDescent="0.25">
      <c r="A26" s="89"/>
      <c r="B26" s="89"/>
      <c r="C26" s="89"/>
      <c r="D26" s="1"/>
      <c r="E26" s="110" t="s">
        <v>14</v>
      </c>
      <c r="F26" s="110"/>
      <c r="G26" s="110"/>
      <c r="H26" s="37">
        <v>999</v>
      </c>
      <c r="I26" s="1"/>
      <c r="J26" s="1"/>
      <c r="K26" s="1"/>
      <c r="L26" s="1"/>
      <c r="M26" s="1"/>
      <c r="N26" s="1"/>
      <c r="O26" s="1"/>
      <c r="P26" s="1"/>
      <c r="Q26" s="1"/>
      <c r="R26" s="1"/>
      <c r="S26" s="1"/>
      <c r="T26" s="1"/>
      <c r="U26" s="1"/>
      <c r="V26" s="1"/>
      <c r="W26" s="1"/>
      <c r="X26" s="1"/>
      <c r="Y26" s="1"/>
      <c r="Z26" s="1"/>
      <c r="AA26" s="1"/>
    </row>
    <row r="27" spans="1:67" ht="15" customHeight="1" x14ac:dyDescent="0.2">
      <c r="A27" s="89"/>
      <c r="B27" s="89"/>
      <c r="C27" s="89"/>
      <c r="D27" s="1"/>
      <c r="E27" s="1"/>
      <c r="F27" s="1"/>
      <c r="G27" s="1"/>
      <c r="H27" s="105" t="s">
        <v>27</v>
      </c>
      <c r="I27" s="105"/>
      <c r="J27" s="105"/>
      <c r="K27" s="105"/>
      <c r="L27" s="105"/>
      <c r="M27" s="21"/>
      <c r="N27" s="1"/>
      <c r="O27" s="1"/>
      <c r="P27" s="99" t="s">
        <v>10</v>
      </c>
      <c r="Q27" s="100"/>
      <c r="R27" s="100"/>
      <c r="S27" s="100"/>
      <c r="T27" s="100"/>
      <c r="U27" s="100"/>
      <c r="V27" s="101"/>
      <c r="W27" s="1"/>
      <c r="X27" s="1"/>
      <c r="Y27" s="1"/>
      <c r="Z27" s="1"/>
      <c r="AA27" s="1"/>
    </row>
    <row r="28" spans="1:67" ht="15" customHeight="1" x14ac:dyDescent="0.2">
      <c r="D28" s="1"/>
      <c r="E28" s="1"/>
      <c r="F28" s="1"/>
      <c r="G28" s="1"/>
      <c r="H28" s="105"/>
      <c r="I28" s="105"/>
      <c r="J28" s="105"/>
      <c r="K28" s="105"/>
      <c r="L28" s="105"/>
      <c r="M28" s="21"/>
      <c r="N28" s="1"/>
      <c r="O28" s="1"/>
      <c r="P28" s="102"/>
      <c r="Q28" s="103"/>
      <c r="R28" s="103"/>
      <c r="S28" s="103"/>
      <c r="T28" s="103"/>
      <c r="U28" s="103"/>
      <c r="V28" s="104"/>
      <c r="W28" s="1"/>
      <c r="X28" s="1"/>
      <c r="Y28" s="1"/>
      <c r="Z28" s="1"/>
      <c r="AA28" s="1"/>
    </row>
    <row r="29" spans="1:67" ht="15" customHeight="1" x14ac:dyDescent="0.2">
      <c r="D29" s="1"/>
      <c r="E29" s="1"/>
      <c r="F29" s="1"/>
      <c r="G29" s="1"/>
      <c r="H29" s="1"/>
      <c r="I29" s="1"/>
      <c r="J29" s="1"/>
      <c r="K29" s="1"/>
      <c r="L29" s="1"/>
      <c r="M29" s="1"/>
      <c r="N29" s="1"/>
      <c r="O29" s="1"/>
      <c r="P29" s="1"/>
      <c r="Q29" s="1"/>
      <c r="R29" s="1"/>
      <c r="S29" s="1"/>
      <c r="T29" s="1"/>
      <c r="U29" s="1"/>
      <c r="V29" s="1"/>
      <c r="W29" s="1"/>
      <c r="X29" s="1"/>
      <c r="Y29" s="1"/>
      <c r="Z29" s="1"/>
      <c r="AA29" s="1"/>
    </row>
    <row r="30" spans="1:67" ht="15" customHeight="1" x14ac:dyDescent="0.2">
      <c r="D30" s="1"/>
      <c r="E30" s="1"/>
      <c r="F30" s="1"/>
      <c r="G30" s="1"/>
      <c r="H30" s="1"/>
      <c r="I30" s="1"/>
      <c r="J30" s="1"/>
      <c r="K30" s="1"/>
      <c r="L30" s="1"/>
      <c r="M30" s="1"/>
      <c r="N30" s="1"/>
      <c r="O30" s="1"/>
      <c r="P30" s="1"/>
      <c r="Q30" s="1"/>
      <c r="R30" s="1"/>
      <c r="S30" s="1"/>
      <c r="T30" s="1"/>
      <c r="U30" s="1"/>
      <c r="V30" s="1"/>
      <c r="W30" s="1"/>
      <c r="X30" s="1"/>
      <c r="Y30" s="1"/>
      <c r="Z30" s="1"/>
      <c r="AA30" s="1"/>
    </row>
    <row r="31" spans="1:67" s="18" customFormat="1" ht="15" customHeight="1" x14ac:dyDescent="0.2">
      <c r="A31" s="22"/>
      <c r="B31" s="22"/>
      <c r="C31" s="22"/>
      <c r="D31" s="16"/>
      <c r="E31" s="17" t="s">
        <v>71</v>
      </c>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row>
    <row r="32" spans="1:67" ht="12.75" customHeight="1" x14ac:dyDescent="0.2">
      <c r="D32" s="1"/>
      <c r="E32" s="1"/>
      <c r="F32" s="1"/>
      <c r="G32" s="1"/>
      <c r="H32" s="1"/>
      <c r="I32" s="1"/>
      <c r="J32" s="1"/>
      <c r="K32" s="1"/>
      <c r="L32" s="1"/>
      <c r="M32" s="1"/>
      <c r="N32" s="1"/>
      <c r="O32" s="1"/>
      <c r="P32" s="1"/>
      <c r="Q32" s="1"/>
      <c r="R32" s="1"/>
      <c r="S32" s="1"/>
      <c r="T32" s="1"/>
      <c r="U32" s="1"/>
      <c r="V32" s="1"/>
      <c r="W32" s="1"/>
      <c r="X32" s="1"/>
      <c r="Y32" s="1"/>
      <c r="Z32" s="1"/>
      <c r="AA32" s="1"/>
    </row>
    <row r="33" spans="1:67" ht="15" hidden="1" customHeight="1" x14ac:dyDescent="0.2">
      <c r="D33" s="1"/>
      <c r="E33" s="1"/>
      <c r="F33" s="1"/>
      <c r="G33" s="1"/>
      <c r="H33" s="1"/>
      <c r="I33" s="1"/>
      <c r="J33" s="1"/>
      <c r="K33" s="1"/>
      <c r="L33" s="1"/>
      <c r="M33" s="1"/>
      <c r="N33" s="1"/>
      <c r="O33" s="1"/>
      <c r="P33" s="1"/>
      <c r="Q33" s="1"/>
      <c r="R33" s="1"/>
      <c r="S33" s="1"/>
      <c r="T33" s="1"/>
      <c r="U33" s="1"/>
      <c r="V33" s="1"/>
      <c r="W33" s="1"/>
      <c r="X33" s="1"/>
      <c r="Y33" s="1"/>
      <c r="Z33" s="1"/>
      <c r="AA33" s="1"/>
    </row>
    <row r="34" spans="1:67" ht="15" customHeight="1" thickBot="1" x14ac:dyDescent="0.25">
      <c r="D34" s="1"/>
      <c r="E34" s="1"/>
      <c r="F34" s="1"/>
      <c r="G34" s="1"/>
      <c r="H34" s="1"/>
      <c r="I34" s="1"/>
      <c r="J34" s="1"/>
      <c r="K34" s="1"/>
      <c r="L34" s="1"/>
      <c r="M34" s="1"/>
      <c r="N34" s="1"/>
      <c r="O34" s="1"/>
      <c r="P34" s="1"/>
      <c r="Q34" s="1"/>
      <c r="R34" s="1"/>
      <c r="S34" s="1"/>
      <c r="T34" s="1"/>
      <c r="U34" s="1"/>
      <c r="V34" s="1"/>
      <c r="W34" s="1"/>
      <c r="X34" s="1"/>
      <c r="Y34" s="1"/>
      <c r="Z34" s="1"/>
      <c r="AA34" s="1"/>
    </row>
    <row r="35" spans="1:67" s="18" customFormat="1" ht="55.5" customHeight="1" x14ac:dyDescent="0.2">
      <c r="A35" s="22"/>
      <c r="B35" s="22"/>
      <c r="C35" s="22"/>
      <c r="D35" s="16"/>
      <c r="E35" s="16"/>
      <c r="F35" s="16"/>
      <c r="G35" s="24" t="s">
        <v>79</v>
      </c>
      <c r="H35" s="23" t="s">
        <v>31</v>
      </c>
      <c r="I35" s="24" t="s">
        <v>30</v>
      </c>
      <c r="J35" s="24" t="s">
        <v>29</v>
      </c>
      <c r="K35" s="24" t="s">
        <v>28</v>
      </c>
      <c r="L35" s="23" t="s">
        <v>32</v>
      </c>
      <c r="M35" s="23" t="s">
        <v>33</v>
      </c>
      <c r="N35" s="23" t="s">
        <v>34</v>
      </c>
      <c r="O35" s="23" t="s">
        <v>35</v>
      </c>
      <c r="P35" s="25" t="s">
        <v>1</v>
      </c>
      <c r="Q35" s="26" t="s">
        <v>2</v>
      </c>
      <c r="R35" s="27" t="s">
        <v>3</v>
      </c>
      <c r="S35" s="28" t="s">
        <v>4</v>
      </c>
      <c r="T35" s="26" t="s">
        <v>5</v>
      </c>
      <c r="U35" s="29" t="s">
        <v>6</v>
      </c>
      <c r="V35" s="30" t="s">
        <v>8</v>
      </c>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row>
    <row r="36" spans="1:67" ht="15" customHeight="1" x14ac:dyDescent="0.2">
      <c r="D36" s="1"/>
      <c r="E36" s="1"/>
      <c r="F36" s="1"/>
      <c r="G36" s="79">
        <v>1</v>
      </c>
      <c r="H36" s="81" t="s">
        <v>80</v>
      </c>
      <c r="I36" s="12">
        <v>342</v>
      </c>
      <c r="J36" s="12">
        <v>369</v>
      </c>
      <c r="K36" s="12">
        <v>257</v>
      </c>
      <c r="L36" s="37">
        <v>342</v>
      </c>
      <c r="M36" s="37">
        <v>3</v>
      </c>
      <c r="N36" s="37">
        <v>999</v>
      </c>
      <c r="O36" s="82">
        <v>6</v>
      </c>
      <c r="P36" s="31">
        <f t="shared" ref="P36:P66" si="0">IF(OR(I36=$H$22,I36=$BG$23),1,IF(OR(I36=$H$24,I36=$H$25),2,IF(ISBLANK(I36),0,"ERREUR")))</f>
        <v>1</v>
      </c>
      <c r="Q36" s="32">
        <f>IF(OR(J36=$H22,J36=$H$23),1,IF(OR(J36=$H$24,J36=$H$25),2,IF(ISBLANK(J36),0,"ERREUR")))</f>
        <v>2</v>
      </c>
      <c r="R36" s="33">
        <f>IF(OR(K36=$H$22,K36=$H$23),1,IF(OR(K36=$H$24,K36=$H$25),2,IF(ISBLANK(K36),0,"ERREUR")))</f>
        <v>1</v>
      </c>
      <c r="S36" s="34">
        <f>IF(SUM(P36:R36)=4,2,IF(SUM(P36:R36)=5,1,IF(SUM(P36:R36)=0,"")))</f>
        <v>2</v>
      </c>
      <c r="T36" s="32">
        <f>IF(OR(L36=$H$22,L36=$H$23),1,IF(OR(L36=$H$24,L36=$H$25),2,""))</f>
        <v>1</v>
      </c>
      <c r="U36" s="33" t="str">
        <f>IF(OR(S36="",T36=""),"",(IF(S36=T36,"CORRECT",(IF(NOT(S36=T36),"INCORRECT","")))))</f>
        <v>INCORRECT</v>
      </c>
      <c r="V36" s="32">
        <f>IF(OR(N36=$H$22,N36=$H$23),1,IF(OR(N36=$H$24,N36=$H$25),2,IF(N36=999,999,"")))</f>
        <v>999</v>
      </c>
      <c r="W36" s="1"/>
      <c r="X36" s="1"/>
      <c r="Y36" s="1"/>
      <c r="Z36" s="1"/>
      <c r="AA36" s="1"/>
    </row>
    <row r="37" spans="1:67" ht="15" customHeight="1" x14ac:dyDescent="0.2">
      <c r="D37" s="1"/>
      <c r="E37" s="1"/>
      <c r="F37" s="1"/>
      <c r="G37" s="80">
        <v>2</v>
      </c>
      <c r="H37" s="81" t="s">
        <v>81</v>
      </c>
      <c r="I37" s="12">
        <f t="shared" ref="I37:I99" si="1">$H$22</f>
        <v>342</v>
      </c>
      <c r="J37" s="12">
        <v>369</v>
      </c>
      <c r="K37" s="12">
        <v>257</v>
      </c>
      <c r="L37" s="83">
        <v>369</v>
      </c>
      <c r="M37" s="83">
        <v>4</v>
      </c>
      <c r="N37" s="83">
        <v>342</v>
      </c>
      <c r="O37" s="82">
        <v>5</v>
      </c>
      <c r="P37" s="31">
        <f t="shared" si="0"/>
        <v>1</v>
      </c>
      <c r="Q37" s="32">
        <f>IF(OR(J37=$H22,J37=$H$23),1,IF(OR(J37=$H$24,J37=$H$25),2,IF(ISBLANK(J37),0,"ERREUR")))</f>
        <v>2</v>
      </c>
      <c r="R37" s="33">
        <f t="shared" ref="R37:R99" si="2">IF(OR(K37=$H$22,K37=$H$23),1,IF(OR(K37=$H$24,K37=$H$25),2,IF(ISBLANK(K37),0,"ERREUR")))</f>
        <v>1</v>
      </c>
      <c r="S37" s="34">
        <f t="shared" ref="S37:S94" si="3">IF(SUM(P37:R37)=4,2,IF(SUM(P37:R37)=5,1,IF(SUM(P37:R37)=0,"")))</f>
        <v>2</v>
      </c>
      <c r="T37" s="32">
        <f>IF(OR(L37=$H$22,L37=$H$23),1,IF(OR(L37=$H$24,L37=$H$25),2,""))</f>
        <v>2</v>
      </c>
      <c r="U37" s="33" t="str">
        <f>IF(OR(S37="",T37=""),"",(IF(S37=T37,"CORRECT",(IF(NOT(S37=T37),"INCORRECT","")))))</f>
        <v>CORRECT</v>
      </c>
      <c r="V37" s="32">
        <f>IF(OR(N37=$H$22,N37=$H$23),1,IF(OR(N37=$H$24,N37=$H$25),2,IF(N37=999,999,"")))</f>
        <v>1</v>
      </c>
      <c r="W37" s="1"/>
      <c r="X37" s="1"/>
      <c r="Y37" s="1"/>
      <c r="Z37" s="1"/>
      <c r="AA37" s="1"/>
    </row>
    <row r="38" spans="1:67" ht="15" customHeight="1" x14ac:dyDescent="0.2">
      <c r="D38" s="1"/>
      <c r="E38" s="1"/>
      <c r="F38" s="1"/>
      <c r="G38" s="80">
        <v>3</v>
      </c>
      <c r="H38" s="81" t="s">
        <v>82</v>
      </c>
      <c r="I38" s="12">
        <f t="shared" si="1"/>
        <v>342</v>
      </c>
      <c r="J38" s="12">
        <v>369</v>
      </c>
      <c r="K38" s="12">
        <v>257</v>
      </c>
      <c r="L38" s="83">
        <v>342</v>
      </c>
      <c r="M38" s="83">
        <v>2</v>
      </c>
      <c r="N38" s="83">
        <v>257</v>
      </c>
      <c r="O38" s="82">
        <v>4</v>
      </c>
      <c r="P38" s="31">
        <f t="shared" si="0"/>
        <v>1</v>
      </c>
      <c r="Q38" s="32">
        <f>IF(OR(J38=$H22,J38=$H$23),1,IF(OR(J38=$H$24,J38=$H$25),2,IF(ISBLANK(J38),0,"ERREUR")))</f>
        <v>2</v>
      </c>
      <c r="R38" s="33">
        <f t="shared" si="2"/>
        <v>1</v>
      </c>
      <c r="S38" s="34">
        <f t="shared" si="3"/>
        <v>2</v>
      </c>
      <c r="T38" s="32">
        <f t="shared" ref="T38:T102" si="4">IF(OR(L38=$H$22,L38=$H$23),1,IF(OR(L38=$H$24,L38=$H$25),2,""))</f>
        <v>1</v>
      </c>
      <c r="U38" s="33" t="str">
        <f t="shared" ref="U37:U99" si="5">IF(OR(S38="",T38=""),"",(IF(S38=T38,"CORRECT",(IF(NOT(S38=T38),"INCORRECT","")))))</f>
        <v>INCORRECT</v>
      </c>
      <c r="V38" s="32">
        <f t="shared" ref="V38:V100" si="6">IF(OR(N38=$H$22,N38=$H$23),1,IF(OR(N38=$H$24,N38=$H$25),2,IF(N38=999,999,"")))</f>
        <v>1</v>
      </c>
      <c r="W38" s="1"/>
      <c r="X38" s="1"/>
      <c r="Y38" s="1"/>
      <c r="Z38" s="1"/>
      <c r="AA38" s="1"/>
    </row>
    <row r="39" spans="1:67" ht="15" customHeight="1" x14ac:dyDescent="0.2">
      <c r="D39" s="1"/>
      <c r="E39" s="1"/>
      <c r="F39" s="1"/>
      <c r="G39" s="80">
        <v>4</v>
      </c>
      <c r="H39" s="81" t="s">
        <v>83</v>
      </c>
      <c r="I39" s="12">
        <f t="shared" si="1"/>
        <v>342</v>
      </c>
      <c r="J39" s="12">
        <v>369</v>
      </c>
      <c r="K39" s="12">
        <v>257</v>
      </c>
      <c r="L39" s="84">
        <v>369</v>
      </c>
      <c r="M39" s="84">
        <v>1</v>
      </c>
      <c r="N39" s="84">
        <v>257</v>
      </c>
      <c r="O39" s="82">
        <v>3</v>
      </c>
      <c r="P39" s="31">
        <f t="shared" si="0"/>
        <v>1</v>
      </c>
      <c r="Q39" s="32">
        <f>IF(OR(J39=$H22,J39=$H$23),1,IF(OR(J39=$H$24,J39=$H$25),2,IF(ISBLANK(J39),0,"ERREUR")))</f>
        <v>2</v>
      </c>
      <c r="R39" s="33">
        <f t="shared" si="2"/>
        <v>1</v>
      </c>
      <c r="S39" s="34">
        <f t="shared" si="3"/>
        <v>2</v>
      </c>
      <c r="T39" s="32">
        <f t="shared" si="4"/>
        <v>2</v>
      </c>
      <c r="U39" s="33" t="str">
        <f t="shared" si="5"/>
        <v>CORRECT</v>
      </c>
      <c r="V39" s="32">
        <f t="shared" si="6"/>
        <v>1</v>
      </c>
      <c r="W39" s="1"/>
      <c r="X39" s="1"/>
      <c r="Y39" s="1"/>
      <c r="Z39" s="1"/>
      <c r="AA39" s="1"/>
    </row>
    <row r="40" spans="1:67" ht="15" customHeight="1" x14ac:dyDescent="0.2">
      <c r="D40" s="1"/>
      <c r="E40" s="1"/>
      <c r="F40" s="1"/>
      <c r="G40" s="80">
        <v>5</v>
      </c>
      <c r="H40" s="81" t="s">
        <v>84</v>
      </c>
      <c r="I40" s="12">
        <f t="shared" si="1"/>
        <v>342</v>
      </c>
      <c r="J40" s="12">
        <v>369</v>
      </c>
      <c r="K40" s="12">
        <v>257</v>
      </c>
      <c r="L40" s="83">
        <v>342</v>
      </c>
      <c r="M40" s="83">
        <v>2</v>
      </c>
      <c r="N40" s="83">
        <v>342</v>
      </c>
      <c r="O40" s="82">
        <v>2</v>
      </c>
      <c r="P40" s="31">
        <f t="shared" si="0"/>
        <v>1</v>
      </c>
      <c r="Q40" s="32">
        <f>IF(OR(J40=$H22,J40=$H$23),1,IF(OR(J40=$H$24,J40=$H$25),2,IF(ISBLANK(J40),0,"ERREUR")))</f>
        <v>2</v>
      </c>
      <c r="R40" s="33">
        <f t="shared" si="2"/>
        <v>1</v>
      </c>
      <c r="S40" s="34">
        <f t="shared" si="3"/>
        <v>2</v>
      </c>
      <c r="T40" s="32">
        <f t="shared" si="4"/>
        <v>1</v>
      </c>
      <c r="U40" s="33" t="str">
        <f t="shared" si="5"/>
        <v>INCORRECT</v>
      </c>
      <c r="V40" s="32">
        <f t="shared" si="6"/>
        <v>1</v>
      </c>
      <c r="W40" s="1"/>
      <c r="X40" s="1"/>
      <c r="Y40" s="1"/>
      <c r="Z40" s="1"/>
      <c r="AA40" s="1"/>
    </row>
    <row r="41" spans="1:67" ht="15" customHeight="1" x14ac:dyDescent="0.2">
      <c r="D41" s="1"/>
      <c r="E41" s="1"/>
      <c r="F41" s="1"/>
      <c r="G41" s="80">
        <v>6</v>
      </c>
      <c r="H41" s="81" t="s">
        <v>85</v>
      </c>
      <c r="I41" s="12">
        <f t="shared" si="1"/>
        <v>342</v>
      </c>
      <c r="J41" s="12">
        <v>369</v>
      </c>
      <c r="K41" s="12">
        <v>257</v>
      </c>
      <c r="L41" s="84">
        <v>369</v>
      </c>
      <c r="M41" s="83">
        <v>2</v>
      </c>
      <c r="N41" s="83">
        <v>342</v>
      </c>
      <c r="O41" s="82">
        <v>1</v>
      </c>
      <c r="P41" s="31">
        <f t="shared" si="0"/>
        <v>1</v>
      </c>
      <c r="Q41" s="32">
        <f>IF(OR(J41=$H22,J41=$H$23),1,IF(OR(J41=$H$24,J41=$H$25),2,IF(ISBLANK(J41),0,"ERREUR")))</f>
        <v>2</v>
      </c>
      <c r="R41" s="33">
        <f>IF(OR(K41=$H$22,K41=$H$23),1,IF(OR(K41=$H$24,K41=$H$25),2,IF(ISBLANK(K41),0,"ERREUR")))</f>
        <v>1</v>
      </c>
      <c r="S41" s="34">
        <f t="shared" si="3"/>
        <v>2</v>
      </c>
      <c r="T41" s="32">
        <f t="shared" si="4"/>
        <v>2</v>
      </c>
      <c r="U41" s="33" t="str">
        <f t="shared" si="5"/>
        <v>CORRECT</v>
      </c>
      <c r="V41" s="32">
        <f t="shared" si="6"/>
        <v>1</v>
      </c>
      <c r="W41" s="1"/>
      <c r="X41" s="1"/>
      <c r="Y41" s="1"/>
      <c r="Z41" s="1"/>
      <c r="AA41" s="1"/>
    </row>
    <row r="42" spans="1:67" ht="15" customHeight="1" x14ac:dyDescent="0.2">
      <c r="D42" s="1"/>
      <c r="E42" s="1"/>
      <c r="F42" s="1"/>
      <c r="G42" s="80">
        <v>7</v>
      </c>
      <c r="H42" s="81" t="s">
        <v>86</v>
      </c>
      <c r="I42" s="12">
        <f t="shared" si="1"/>
        <v>342</v>
      </c>
      <c r="J42" s="12">
        <v>369</v>
      </c>
      <c r="K42" s="12">
        <v>257</v>
      </c>
      <c r="L42" s="84">
        <v>369</v>
      </c>
      <c r="M42" s="83">
        <v>4</v>
      </c>
      <c r="N42" s="83">
        <v>257</v>
      </c>
      <c r="O42" s="82">
        <v>1</v>
      </c>
      <c r="P42" s="31">
        <f t="shared" si="0"/>
        <v>1</v>
      </c>
      <c r="Q42" s="32">
        <f>IF(OR(J42=$H22,J42=$H$23),1,IF(OR(J42=$H$24,J42=$H$25),2,IF(ISBLANK(J42),0,"ERREUR")))</f>
        <v>2</v>
      </c>
      <c r="R42" s="33">
        <f>IF(OR(K42=$H$22,K42=$H$23),1,IF(OR(K42=$H$24,K42=$H$25),2,IF(ISBLANK(K42),0,"ERREUR")))</f>
        <v>1</v>
      </c>
      <c r="S42" s="34">
        <f t="shared" si="3"/>
        <v>2</v>
      </c>
      <c r="T42" s="32">
        <f t="shared" si="4"/>
        <v>2</v>
      </c>
      <c r="U42" s="33" t="str">
        <f t="shared" si="5"/>
        <v>CORRECT</v>
      </c>
      <c r="V42" s="32">
        <f t="shared" si="6"/>
        <v>1</v>
      </c>
      <c r="W42" s="1"/>
      <c r="X42" s="1"/>
      <c r="Y42" s="1"/>
      <c r="Z42" s="1"/>
      <c r="AA42" s="1"/>
    </row>
    <row r="43" spans="1:67" ht="15" customHeight="1" x14ac:dyDescent="0.2">
      <c r="D43" s="1"/>
      <c r="E43" s="1"/>
      <c r="F43" s="1"/>
      <c r="G43" s="80">
        <v>8</v>
      </c>
      <c r="H43" s="81" t="s">
        <v>87</v>
      </c>
      <c r="I43" s="12">
        <f t="shared" si="1"/>
        <v>342</v>
      </c>
      <c r="J43" s="12">
        <v>369</v>
      </c>
      <c r="K43" s="12">
        <v>257</v>
      </c>
      <c r="L43" s="83">
        <v>257</v>
      </c>
      <c r="M43" s="83">
        <v>1</v>
      </c>
      <c r="N43" s="83">
        <v>257</v>
      </c>
      <c r="O43" s="82">
        <v>4</v>
      </c>
      <c r="P43" s="31">
        <f t="shared" si="0"/>
        <v>1</v>
      </c>
      <c r="Q43" s="32">
        <f>IF(OR(J43=$H22,J43=$H$23),1,IF(OR(J43=$H$24,J43=$H$25),2,IF(ISBLANK(J43),0,"ERREUR")))</f>
        <v>2</v>
      </c>
      <c r="R43" s="33">
        <f t="shared" si="2"/>
        <v>1</v>
      </c>
      <c r="S43" s="34">
        <f t="shared" si="3"/>
        <v>2</v>
      </c>
      <c r="T43" s="32">
        <f t="shared" si="4"/>
        <v>1</v>
      </c>
      <c r="U43" s="33" t="str">
        <f t="shared" si="5"/>
        <v>INCORRECT</v>
      </c>
      <c r="V43" s="32">
        <f t="shared" si="6"/>
        <v>1</v>
      </c>
      <c r="W43" s="1"/>
      <c r="X43" s="1"/>
      <c r="Y43" s="1"/>
      <c r="Z43" s="1"/>
      <c r="AA43" s="1"/>
    </row>
    <row r="44" spans="1:67" ht="15" customHeight="1" x14ac:dyDescent="0.2">
      <c r="D44" s="1"/>
      <c r="E44" s="1"/>
      <c r="F44" s="1"/>
      <c r="G44" s="80">
        <v>9</v>
      </c>
      <c r="H44" s="81" t="s">
        <v>88</v>
      </c>
      <c r="I44" s="12">
        <f t="shared" si="1"/>
        <v>342</v>
      </c>
      <c r="J44" s="12">
        <v>369</v>
      </c>
      <c r="K44" s="12">
        <v>257</v>
      </c>
      <c r="L44" s="83">
        <v>342</v>
      </c>
      <c r="M44" s="83">
        <v>3</v>
      </c>
      <c r="N44" s="83">
        <v>257</v>
      </c>
      <c r="O44" s="82">
        <v>5</v>
      </c>
      <c r="P44" s="31">
        <f t="shared" si="0"/>
        <v>1</v>
      </c>
      <c r="Q44" s="32">
        <f>IF(OR(J44=$H22,J44=$H$23),1,IF(OR(J44=$H$24,J44=$H$25),2,IF(ISBLANK(J44),0,"ERREUR")))</f>
        <v>2</v>
      </c>
      <c r="R44" s="33">
        <f t="shared" si="2"/>
        <v>1</v>
      </c>
      <c r="S44" s="34">
        <f t="shared" si="3"/>
        <v>2</v>
      </c>
      <c r="T44" s="32">
        <f t="shared" si="4"/>
        <v>1</v>
      </c>
      <c r="U44" s="33" t="str">
        <f t="shared" si="5"/>
        <v>INCORRECT</v>
      </c>
      <c r="V44" s="32">
        <f t="shared" si="6"/>
        <v>1</v>
      </c>
      <c r="W44" s="1"/>
      <c r="X44" s="1"/>
      <c r="Y44" s="1"/>
      <c r="Z44" s="1"/>
      <c r="AA44" s="1"/>
    </row>
    <row r="45" spans="1:67" ht="15" customHeight="1" x14ac:dyDescent="0.2">
      <c r="D45" s="1"/>
      <c r="E45" s="1"/>
      <c r="F45" s="1"/>
      <c r="G45" s="80">
        <v>10</v>
      </c>
      <c r="H45" s="81" t="s">
        <v>89</v>
      </c>
      <c r="I45" s="12">
        <f t="shared" si="1"/>
        <v>342</v>
      </c>
      <c r="J45" s="12">
        <v>369</v>
      </c>
      <c r="K45" s="12">
        <v>257</v>
      </c>
      <c r="L45" s="83">
        <v>257</v>
      </c>
      <c r="M45" s="83">
        <v>3</v>
      </c>
      <c r="N45" s="83">
        <v>257</v>
      </c>
      <c r="O45" s="82">
        <v>3</v>
      </c>
      <c r="P45" s="31">
        <f t="shared" si="0"/>
        <v>1</v>
      </c>
      <c r="Q45" s="32">
        <f>IF(OR(J45=$H22,J45=$H$23),1,IF(OR(J45=$H$24,J45=$H$25),2,IF(ISBLANK(J45),0,"ERREUR")))</f>
        <v>2</v>
      </c>
      <c r="R45" s="33">
        <f t="shared" si="2"/>
        <v>1</v>
      </c>
      <c r="S45" s="34">
        <f t="shared" si="3"/>
        <v>2</v>
      </c>
      <c r="T45" s="32">
        <f t="shared" si="4"/>
        <v>1</v>
      </c>
      <c r="U45" s="33" t="str">
        <f t="shared" si="5"/>
        <v>INCORRECT</v>
      </c>
      <c r="V45" s="32">
        <f t="shared" si="6"/>
        <v>1</v>
      </c>
      <c r="W45" s="1"/>
      <c r="X45" s="1"/>
      <c r="Y45" s="1"/>
      <c r="Z45" s="1"/>
      <c r="AA45" s="1"/>
    </row>
    <row r="46" spans="1:67" ht="15" customHeight="1" x14ac:dyDescent="0.2">
      <c r="D46" s="1"/>
      <c r="E46" s="1"/>
      <c r="F46" s="1"/>
      <c r="G46" s="80">
        <v>11</v>
      </c>
      <c r="H46" s="81" t="s">
        <v>90</v>
      </c>
      <c r="I46" s="12">
        <f t="shared" si="1"/>
        <v>342</v>
      </c>
      <c r="J46" s="12">
        <v>369</v>
      </c>
      <c r="K46" s="12">
        <v>257</v>
      </c>
      <c r="L46" s="83">
        <v>369</v>
      </c>
      <c r="M46" s="83">
        <v>2</v>
      </c>
      <c r="N46" s="83">
        <v>342</v>
      </c>
      <c r="O46" s="82">
        <v>4</v>
      </c>
      <c r="P46" s="31">
        <f t="shared" ref="P46:P50" si="7">IF(OR(I46=$H$22,I46=$BG$23),1,IF(OR(I46=$H$24,I46=$H$25),2,IF(ISBLANK(I46),0,"ERREUR")))</f>
        <v>1</v>
      </c>
      <c r="Q46" s="32">
        <f t="shared" ref="Q46" si="8">IF(OR(J46=$H23,J46=$H$23),1,IF(OR(J46=$H$24,J46=$H$25),2,IF(ISBLANK(J46),0,"ERREUR")))</f>
        <v>2</v>
      </c>
      <c r="R46" s="33">
        <f t="shared" ref="R46:R50" si="9">IF(OR(K46=$H$22,K46=$H$23),1,IF(OR(K46=$H$24,K46=$H$25),2,IF(ISBLANK(K46),0,"ERREUR")))</f>
        <v>1</v>
      </c>
      <c r="S46" s="34">
        <f t="shared" ref="S46:S50" si="10">IF(SUM(P46:R46)=4,2,IF(SUM(P46:R46)=5,1,IF(SUM(P46:R46)=0,"")))</f>
        <v>2</v>
      </c>
      <c r="T46" s="32">
        <f t="shared" ref="T46:T50" si="11">IF(OR(L46=$H$22,L46=$H$23),1,IF(OR(L46=$H$24,L46=$H$25),2,""))</f>
        <v>2</v>
      </c>
      <c r="U46" s="33" t="str">
        <f t="shared" ref="U46:U50" si="12">IF(OR(S46="",T46=""),"",(IF(S46=T46,"CORRECT",(IF(NOT(S46=T46),"INCORRECT","")))))</f>
        <v>CORRECT</v>
      </c>
      <c r="V46" s="32">
        <f t="shared" ref="V46:V50" si="13">IF(OR(N46=$H$22,N46=$H$23),1,IF(OR(N46=$H$24,N46=$H$25),2,IF(N46=999,999,"")))</f>
        <v>1</v>
      </c>
      <c r="W46" s="1"/>
      <c r="X46" s="1"/>
      <c r="Y46" s="1"/>
      <c r="Z46" s="1"/>
      <c r="AA46" s="1"/>
    </row>
    <row r="47" spans="1:67" ht="15" customHeight="1" x14ac:dyDescent="0.2">
      <c r="D47" s="1"/>
      <c r="E47" s="1"/>
      <c r="F47" s="1"/>
      <c r="G47" s="80">
        <v>13</v>
      </c>
      <c r="H47" s="81" t="s">
        <v>90</v>
      </c>
      <c r="I47" s="12">
        <f t="shared" si="1"/>
        <v>342</v>
      </c>
      <c r="J47" s="12">
        <v>369</v>
      </c>
      <c r="K47" s="12">
        <v>257</v>
      </c>
      <c r="L47" s="83">
        <v>369</v>
      </c>
      <c r="M47" s="83">
        <v>2</v>
      </c>
      <c r="N47" s="83">
        <v>342</v>
      </c>
      <c r="O47" s="82">
        <v>4</v>
      </c>
      <c r="P47" s="31">
        <f t="shared" si="7"/>
        <v>1</v>
      </c>
      <c r="Q47" s="32">
        <f>IF(OR(J47=$H25,J47=$H$23),1,IF(OR(J47=$H$24,J47=$H$25),2,IF(ISBLANK(J47),0,"ERREUR")))</f>
        <v>2</v>
      </c>
      <c r="R47" s="33">
        <f t="shared" si="9"/>
        <v>1</v>
      </c>
      <c r="S47" s="34">
        <f t="shared" si="10"/>
        <v>2</v>
      </c>
      <c r="T47" s="32">
        <f t="shared" si="11"/>
        <v>2</v>
      </c>
      <c r="U47" s="33" t="str">
        <f t="shared" si="12"/>
        <v>CORRECT</v>
      </c>
      <c r="V47" s="32">
        <f t="shared" si="13"/>
        <v>1</v>
      </c>
      <c r="W47" s="1"/>
      <c r="X47" s="1"/>
      <c r="Y47" s="1"/>
      <c r="Z47" s="1"/>
      <c r="AA47" s="1"/>
    </row>
    <row r="48" spans="1:67" ht="15" customHeight="1" x14ac:dyDescent="0.2">
      <c r="D48" s="1"/>
      <c r="E48" s="1"/>
      <c r="F48" s="1"/>
      <c r="G48" s="80">
        <v>14</v>
      </c>
      <c r="H48" s="81" t="s">
        <v>90</v>
      </c>
      <c r="I48" s="12">
        <f t="shared" si="1"/>
        <v>342</v>
      </c>
      <c r="J48" s="12">
        <v>369</v>
      </c>
      <c r="K48" s="12">
        <v>257</v>
      </c>
      <c r="L48" s="83">
        <v>369</v>
      </c>
      <c r="M48" s="83">
        <v>2</v>
      </c>
      <c r="N48" s="83">
        <v>342</v>
      </c>
      <c r="O48" s="82">
        <v>4</v>
      </c>
      <c r="P48" s="31">
        <f t="shared" si="7"/>
        <v>1</v>
      </c>
      <c r="Q48" s="32">
        <f>IF(OR(J48=$H26,J48=$H$23),1,IF(OR(J48=$H$24,J48=$H$25),2,IF(ISBLANK(J48),0,"ERREUR")))</f>
        <v>2</v>
      </c>
      <c r="R48" s="33">
        <f t="shared" si="9"/>
        <v>1</v>
      </c>
      <c r="S48" s="34">
        <f t="shared" si="10"/>
        <v>2</v>
      </c>
      <c r="T48" s="32">
        <f t="shared" si="11"/>
        <v>2</v>
      </c>
      <c r="U48" s="33" t="str">
        <f t="shared" si="12"/>
        <v>CORRECT</v>
      </c>
      <c r="V48" s="32">
        <f t="shared" si="13"/>
        <v>1</v>
      </c>
      <c r="W48" s="1"/>
      <c r="X48" s="1"/>
      <c r="Y48" s="1"/>
      <c r="Z48" s="1"/>
      <c r="AA48" s="1"/>
    </row>
    <row r="49" spans="4:27" x14ac:dyDescent="0.2">
      <c r="D49" s="1"/>
      <c r="E49" s="1"/>
      <c r="F49" s="1"/>
      <c r="G49" s="80">
        <v>15</v>
      </c>
      <c r="H49" s="81" t="s">
        <v>90</v>
      </c>
      <c r="I49" s="12">
        <f t="shared" si="1"/>
        <v>342</v>
      </c>
      <c r="J49" s="12">
        <v>369</v>
      </c>
      <c r="K49" s="12">
        <v>257</v>
      </c>
      <c r="L49" s="83">
        <v>369</v>
      </c>
      <c r="M49" s="83">
        <v>2</v>
      </c>
      <c r="N49" s="83">
        <v>342</v>
      </c>
      <c r="O49" s="82">
        <v>4</v>
      </c>
      <c r="P49" s="31">
        <f t="shared" si="7"/>
        <v>1</v>
      </c>
      <c r="Q49" s="32">
        <f>IF(OR(J49=$H27,J49=$H$23),1,IF(OR(J49=$H$24,J49=$H$25),2,IF(ISBLANK(J49),0,"ERREUR")))</f>
        <v>2</v>
      </c>
      <c r="R49" s="33">
        <f t="shared" si="9"/>
        <v>1</v>
      </c>
      <c r="S49" s="34">
        <f t="shared" si="10"/>
        <v>2</v>
      </c>
      <c r="T49" s="32">
        <f t="shared" si="11"/>
        <v>2</v>
      </c>
      <c r="U49" s="33" t="str">
        <f t="shared" si="12"/>
        <v>CORRECT</v>
      </c>
      <c r="V49" s="32">
        <f t="shared" si="13"/>
        <v>1</v>
      </c>
      <c r="W49" s="1"/>
      <c r="X49" s="1"/>
      <c r="Y49" s="1"/>
      <c r="Z49" s="1"/>
      <c r="AA49" s="1"/>
    </row>
    <row r="50" spans="4:27" x14ac:dyDescent="0.2">
      <c r="D50" s="1"/>
      <c r="E50" s="1"/>
      <c r="F50" s="1"/>
      <c r="G50" s="80">
        <v>16</v>
      </c>
      <c r="H50" s="81" t="s">
        <v>90</v>
      </c>
      <c r="I50" s="12">
        <f t="shared" si="1"/>
        <v>342</v>
      </c>
      <c r="J50" s="12">
        <v>369</v>
      </c>
      <c r="K50" s="12">
        <v>257</v>
      </c>
      <c r="L50" s="83">
        <v>369</v>
      </c>
      <c r="M50" s="83">
        <v>2</v>
      </c>
      <c r="N50" s="83">
        <v>342</v>
      </c>
      <c r="O50" s="82">
        <v>4</v>
      </c>
      <c r="P50" s="31">
        <f t="shared" si="7"/>
        <v>1</v>
      </c>
      <c r="Q50" s="32">
        <f>IF(OR(J50=$H28,J50=$H$23),1,IF(OR(J50=$H$24,J50=$H$25),2,IF(ISBLANK(J50),0,"ERREUR")))</f>
        <v>2</v>
      </c>
      <c r="R50" s="33">
        <f t="shared" si="9"/>
        <v>1</v>
      </c>
      <c r="S50" s="34">
        <f t="shared" si="10"/>
        <v>2</v>
      </c>
      <c r="T50" s="32">
        <f t="shared" si="11"/>
        <v>2</v>
      </c>
      <c r="U50" s="33" t="str">
        <f t="shared" si="12"/>
        <v>CORRECT</v>
      </c>
      <c r="V50" s="32">
        <f t="shared" si="13"/>
        <v>1</v>
      </c>
      <c r="W50" s="1"/>
      <c r="X50" s="1"/>
      <c r="Y50" s="1"/>
      <c r="Z50" s="1"/>
      <c r="AA50" s="1"/>
    </row>
    <row r="51" spans="4:27" x14ac:dyDescent="0.2">
      <c r="D51" s="1"/>
      <c r="E51" s="1"/>
      <c r="F51" s="1"/>
      <c r="G51" s="80">
        <v>17</v>
      </c>
      <c r="H51" s="81" t="s">
        <v>90</v>
      </c>
      <c r="I51" s="12">
        <f t="shared" si="1"/>
        <v>342</v>
      </c>
      <c r="J51" s="12">
        <v>369</v>
      </c>
      <c r="K51" s="12">
        <v>257</v>
      </c>
      <c r="L51" s="83">
        <v>369</v>
      </c>
      <c r="M51" s="83">
        <v>2</v>
      </c>
      <c r="N51" s="83">
        <v>342</v>
      </c>
      <c r="O51" s="82">
        <v>4</v>
      </c>
      <c r="P51" s="31">
        <f t="shared" si="0"/>
        <v>1</v>
      </c>
      <c r="Q51" s="32">
        <f>IF(OR(J51=$H26,J51=$H$23),1,IF(OR(J51=$H$24,J51=$H$25),2,IF(ISBLANK(J51),0,"ERREUR")))</f>
        <v>2</v>
      </c>
      <c r="R51" s="33">
        <f t="shared" si="2"/>
        <v>1</v>
      </c>
      <c r="S51" s="34">
        <f t="shared" si="3"/>
        <v>2</v>
      </c>
      <c r="T51" s="32">
        <f t="shared" si="4"/>
        <v>2</v>
      </c>
      <c r="U51" s="33" t="str">
        <f t="shared" si="5"/>
        <v>CORRECT</v>
      </c>
      <c r="V51" s="32">
        <f t="shared" si="6"/>
        <v>1</v>
      </c>
      <c r="W51" s="1"/>
      <c r="X51" s="1"/>
      <c r="Y51" s="1"/>
      <c r="Z51" s="1"/>
      <c r="AA51" s="1"/>
    </row>
    <row r="52" spans="4:27" x14ac:dyDescent="0.2">
      <c r="D52" s="1"/>
      <c r="E52" s="1"/>
      <c r="F52" s="1"/>
      <c r="G52" s="80">
        <v>18</v>
      </c>
      <c r="H52" s="81" t="s">
        <v>90</v>
      </c>
      <c r="I52" s="12">
        <f t="shared" si="1"/>
        <v>342</v>
      </c>
      <c r="J52" s="12">
        <v>369</v>
      </c>
      <c r="K52" s="12">
        <v>257</v>
      </c>
      <c r="L52" s="83">
        <v>369</v>
      </c>
      <c r="M52" s="83">
        <v>2</v>
      </c>
      <c r="N52" s="83">
        <v>257</v>
      </c>
      <c r="O52" s="82">
        <v>4</v>
      </c>
      <c r="P52" s="31">
        <f t="shared" si="0"/>
        <v>1</v>
      </c>
      <c r="Q52" s="32">
        <f>IF(OR(J52=$H27,J52=$H$23),1,IF(OR(J52=$H$24,J52=$H$25),2,IF(ISBLANK(J52),0,"ERREUR")))</f>
        <v>2</v>
      </c>
      <c r="R52" s="33">
        <f t="shared" si="2"/>
        <v>1</v>
      </c>
      <c r="S52" s="34">
        <f t="shared" si="3"/>
        <v>2</v>
      </c>
      <c r="T52" s="32">
        <f t="shared" si="4"/>
        <v>2</v>
      </c>
      <c r="U52" s="33" t="str">
        <f t="shared" si="5"/>
        <v>CORRECT</v>
      </c>
      <c r="V52" s="32">
        <f t="shared" si="6"/>
        <v>1</v>
      </c>
      <c r="W52" s="1"/>
      <c r="X52" s="1"/>
      <c r="Y52" s="1"/>
      <c r="Z52" s="1"/>
      <c r="AA52" s="1"/>
    </row>
    <row r="53" spans="4:27" x14ac:dyDescent="0.2">
      <c r="D53" s="1"/>
      <c r="E53" s="1"/>
      <c r="F53" s="1"/>
      <c r="G53" s="80">
        <v>19</v>
      </c>
      <c r="H53" s="81" t="s">
        <v>90</v>
      </c>
      <c r="I53" s="12">
        <f t="shared" si="1"/>
        <v>342</v>
      </c>
      <c r="J53" s="12">
        <v>369</v>
      </c>
      <c r="K53" s="12">
        <v>257</v>
      </c>
      <c r="L53" s="83">
        <v>369</v>
      </c>
      <c r="M53" s="83">
        <v>2</v>
      </c>
      <c r="N53" s="83">
        <v>257</v>
      </c>
      <c r="O53" s="82">
        <v>4</v>
      </c>
      <c r="P53" s="31">
        <f t="shared" si="0"/>
        <v>1</v>
      </c>
      <c r="Q53" s="32">
        <f>IF(OR(J53=$H22,J53=$H$23),1,IF(OR(J53=$H$24,J53=$H$25),2,IF(ISBLANK(J53),0,"ERREUR")))</f>
        <v>2</v>
      </c>
      <c r="R53" s="33">
        <f t="shared" si="2"/>
        <v>1</v>
      </c>
      <c r="S53" s="34">
        <f t="shared" si="3"/>
        <v>2</v>
      </c>
      <c r="T53" s="32">
        <f t="shared" si="4"/>
        <v>2</v>
      </c>
      <c r="U53" s="33" t="str">
        <f t="shared" si="5"/>
        <v>CORRECT</v>
      </c>
      <c r="V53" s="32">
        <f t="shared" si="6"/>
        <v>1</v>
      </c>
      <c r="W53" s="1"/>
      <c r="X53" s="1"/>
      <c r="Y53" s="1"/>
      <c r="Z53" s="1"/>
      <c r="AA53" s="1"/>
    </row>
    <row r="54" spans="4:27" x14ac:dyDescent="0.2">
      <c r="D54" s="1"/>
      <c r="E54" s="1"/>
      <c r="F54" s="1"/>
      <c r="G54" s="80">
        <v>20</v>
      </c>
      <c r="H54" s="81" t="s">
        <v>90</v>
      </c>
      <c r="I54" s="12">
        <f t="shared" si="1"/>
        <v>342</v>
      </c>
      <c r="J54" s="12">
        <v>369</v>
      </c>
      <c r="K54" s="12">
        <v>257</v>
      </c>
      <c r="L54" s="83">
        <v>369</v>
      </c>
      <c r="M54" s="83">
        <v>2</v>
      </c>
      <c r="N54" s="83">
        <v>257</v>
      </c>
      <c r="O54" s="82">
        <v>4</v>
      </c>
      <c r="P54" s="31">
        <f t="shared" si="0"/>
        <v>1</v>
      </c>
      <c r="Q54" s="32">
        <f>IF(OR(J54=$H22,J54=$H$23),1,IF(OR(J54=$H$24,J54=$H$25),2,IF(ISBLANK(J54),0,"ERREUR")))</f>
        <v>2</v>
      </c>
      <c r="R54" s="33">
        <f t="shared" si="2"/>
        <v>1</v>
      </c>
      <c r="S54" s="34">
        <f t="shared" si="3"/>
        <v>2</v>
      </c>
      <c r="T54" s="32">
        <f t="shared" si="4"/>
        <v>2</v>
      </c>
      <c r="U54" s="33" t="str">
        <f t="shared" si="5"/>
        <v>CORRECT</v>
      </c>
      <c r="V54" s="32">
        <f t="shared" si="6"/>
        <v>1</v>
      </c>
      <c r="W54" s="1"/>
      <c r="X54" s="1"/>
      <c r="Y54" s="1"/>
      <c r="Z54" s="1"/>
      <c r="AA54" s="1"/>
    </row>
    <row r="55" spans="4:27" x14ac:dyDescent="0.2">
      <c r="D55" s="1"/>
      <c r="E55" s="1"/>
      <c r="F55" s="1"/>
      <c r="G55" s="80">
        <v>21</v>
      </c>
      <c r="H55" s="81" t="s">
        <v>90</v>
      </c>
      <c r="I55" s="12">
        <f t="shared" si="1"/>
        <v>342</v>
      </c>
      <c r="J55" s="12">
        <v>369</v>
      </c>
      <c r="K55" s="12">
        <v>257</v>
      </c>
      <c r="L55" s="83">
        <v>369</v>
      </c>
      <c r="M55" s="83">
        <v>2</v>
      </c>
      <c r="N55" s="83">
        <v>257</v>
      </c>
      <c r="O55" s="82">
        <v>4</v>
      </c>
      <c r="P55" s="31">
        <f t="shared" si="0"/>
        <v>1</v>
      </c>
      <c r="Q55" s="32">
        <f>IF(OR(J55=$H22,J55=$H$23),1,IF(OR(J55=$H$24,J55=$H$25),2,IF(ISBLANK(J55),0,"ERREUR")))</f>
        <v>2</v>
      </c>
      <c r="R55" s="33">
        <f t="shared" si="2"/>
        <v>1</v>
      </c>
      <c r="S55" s="34">
        <f t="shared" si="3"/>
        <v>2</v>
      </c>
      <c r="T55" s="32">
        <f t="shared" si="4"/>
        <v>2</v>
      </c>
      <c r="U55" s="33" t="str">
        <f t="shared" si="5"/>
        <v>CORRECT</v>
      </c>
      <c r="V55" s="32">
        <f t="shared" si="6"/>
        <v>1</v>
      </c>
      <c r="W55" s="1"/>
      <c r="X55" s="1"/>
      <c r="Y55" s="1"/>
      <c r="Z55" s="1"/>
      <c r="AA55" s="1"/>
    </row>
    <row r="56" spans="4:27" x14ac:dyDescent="0.2">
      <c r="D56" s="1"/>
      <c r="E56" s="1"/>
      <c r="F56" s="1"/>
      <c r="G56" s="80">
        <v>22</v>
      </c>
      <c r="H56" s="81" t="s">
        <v>90</v>
      </c>
      <c r="I56" s="12">
        <f t="shared" si="1"/>
        <v>342</v>
      </c>
      <c r="J56" s="12">
        <v>369</v>
      </c>
      <c r="K56" s="12">
        <v>257</v>
      </c>
      <c r="L56" s="83">
        <v>369</v>
      </c>
      <c r="M56" s="83">
        <v>2</v>
      </c>
      <c r="N56" s="83">
        <v>257</v>
      </c>
      <c r="O56" s="82">
        <v>4</v>
      </c>
      <c r="P56" s="31">
        <f t="shared" si="0"/>
        <v>1</v>
      </c>
      <c r="Q56" s="32">
        <f>IF(OR(J56=$H22,J56=$H$23),1,IF(OR(J56=$H$24,J56=$H$25),2,IF(ISBLANK(J56),0,"ERREUR")))</f>
        <v>2</v>
      </c>
      <c r="R56" s="33">
        <f t="shared" si="2"/>
        <v>1</v>
      </c>
      <c r="S56" s="34">
        <f t="shared" si="3"/>
        <v>2</v>
      </c>
      <c r="T56" s="32">
        <f t="shared" si="4"/>
        <v>2</v>
      </c>
      <c r="U56" s="33" t="str">
        <f t="shared" si="5"/>
        <v>CORRECT</v>
      </c>
      <c r="V56" s="32">
        <f t="shared" si="6"/>
        <v>1</v>
      </c>
      <c r="W56" s="1"/>
      <c r="X56" s="1"/>
      <c r="Y56" s="1"/>
      <c r="Z56" s="1"/>
      <c r="AA56" s="1"/>
    </row>
    <row r="57" spans="4:27" x14ac:dyDescent="0.2">
      <c r="D57" s="1"/>
      <c r="E57" s="1"/>
      <c r="F57" s="1"/>
      <c r="G57" s="80">
        <v>23</v>
      </c>
      <c r="H57" s="81" t="s">
        <v>90</v>
      </c>
      <c r="I57" s="12">
        <f t="shared" si="1"/>
        <v>342</v>
      </c>
      <c r="J57" s="12">
        <v>369</v>
      </c>
      <c r="K57" s="12">
        <v>257</v>
      </c>
      <c r="L57" s="83">
        <v>369</v>
      </c>
      <c r="M57" s="83">
        <v>2</v>
      </c>
      <c r="N57" s="83">
        <v>257</v>
      </c>
      <c r="O57" s="82">
        <v>4</v>
      </c>
      <c r="P57" s="31">
        <f t="shared" si="0"/>
        <v>1</v>
      </c>
      <c r="Q57" s="32">
        <f>IF(OR(J57=$H22,J57=$H$23),1,IF(OR(J57=$H$24,J57=$H$25),2,IF(ISBLANK(J57),0,"ERREUR")))</f>
        <v>2</v>
      </c>
      <c r="R57" s="33">
        <f t="shared" si="2"/>
        <v>1</v>
      </c>
      <c r="S57" s="34">
        <f t="shared" si="3"/>
        <v>2</v>
      </c>
      <c r="T57" s="32">
        <f t="shared" si="4"/>
        <v>2</v>
      </c>
      <c r="U57" s="33" t="str">
        <f t="shared" si="5"/>
        <v>CORRECT</v>
      </c>
      <c r="V57" s="32">
        <f t="shared" si="6"/>
        <v>1</v>
      </c>
      <c r="W57" s="1"/>
      <c r="X57" s="1"/>
      <c r="Y57" s="1"/>
      <c r="Z57" s="1"/>
      <c r="AA57" s="1"/>
    </row>
    <row r="58" spans="4:27" x14ac:dyDescent="0.2">
      <c r="D58" s="1"/>
      <c r="E58" s="1"/>
      <c r="F58" s="1"/>
      <c r="G58" s="80">
        <v>24</v>
      </c>
      <c r="H58" s="81" t="s">
        <v>90</v>
      </c>
      <c r="I58" s="12">
        <f t="shared" si="1"/>
        <v>342</v>
      </c>
      <c r="J58" s="12">
        <v>369</v>
      </c>
      <c r="K58" s="12">
        <v>257</v>
      </c>
      <c r="L58" s="83">
        <v>369</v>
      </c>
      <c r="M58" s="83">
        <v>2</v>
      </c>
      <c r="N58" s="83">
        <v>257</v>
      </c>
      <c r="O58" s="82">
        <v>4</v>
      </c>
      <c r="P58" s="31">
        <f t="shared" si="0"/>
        <v>1</v>
      </c>
      <c r="Q58" s="32">
        <f>IF(OR(J58=$H22,J58=$H$23),1,IF(OR(J58=$H$24,J58=$H$25),2,IF(ISBLANK(J58),0,"ERREUR")))</f>
        <v>2</v>
      </c>
      <c r="R58" s="33">
        <f t="shared" si="2"/>
        <v>1</v>
      </c>
      <c r="S58" s="34">
        <f t="shared" si="3"/>
        <v>2</v>
      </c>
      <c r="T58" s="32">
        <f t="shared" si="4"/>
        <v>2</v>
      </c>
      <c r="U58" s="33" t="str">
        <f t="shared" si="5"/>
        <v>CORRECT</v>
      </c>
      <c r="V58" s="32">
        <f t="shared" si="6"/>
        <v>1</v>
      </c>
      <c r="W58" s="1"/>
      <c r="X58" s="1"/>
      <c r="Y58" s="1"/>
      <c r="Z58" s="1"/>
      <c r="AA58" s="1"/>
    </row>
    <row r="59" spans="4:27" x14ac:dyDescent="0.2">
      <c r="D59" s="1"/>
      <c r="E59" s="1"/>
      <c r="F59" s="1"/>
      <c r="G59" s="80">
        <v>25</v>
      </c>
      <c r="H59" s="81" t="s">
        <v>90</v>
      </c>
      <c r="I59" s="12">
        <f t="shared" si="1"/>
        <v>342</v>
      </c>
      <c r="J59" s="12">
        <v>369</v>
      </c>
      <c r="K59" s="12">
        <v>257</v>
      </c>
      <c r="L59" s="83">
        <v>369</v>
      </c>
      <c r="M59" s="83">
        <v>2</v>
      </c>
      <c r="N59" s="83">
        <v>257</v>
      </c>
      <c r="O59" s="82">
        <v>4</v>
      </c>
      <c r="P59" s="31">
        <f t="shared" si="0"/>
        <v>1</v>
      </c>
      <c r="Q59" s="32">
        <f>IF(OR(J59=$H22,J59=$H$23),1,IF(OR(J59=$H$24,J59=$H$25),2,IF(ISBLANK(J59),0,"ERREUR")))</f>
        <v>2</v>
      </c>
      <c r="R59" s="33">
        <f t="shared" si="2"/>
        <v>1</v>
      </c>
      <c r="S59" s="34">
        <f t="shared" si="3"/>
        <v>2</v>
      </c>
      <c r="T59" s="32">
        <f t="shared" si="4"/>
        <v>2</v>
      </c>
      <c r="U59" s="33" t="str">
        <f t="shared" si="5"/>
        <v>CORRECT</v>
      </c>
      <c r="V59" s="32">
        <f t="shared" si="6"/>
        <v>1</v>
      </c>
      <c r="W59" s="1"/>
      <c r="X59" s="1"/>
      <c r="Y59" s="1"/>
      <c r="Z59" s="1"/>
      <c r="AA59" s="1"/>
    </row>
    <row r="60" spans="4:27" x14ac:dyDescent="0.2">
      <c r="D60" s="1"/>
      <c r="E60" s="1"/>
      <c r="F60" s="1"/>
      <c r="G60" s="80">
        <v>26</v>
      </c>
      <c r="H60" s="81" t="s">
        <v>90</v>
      </c>
      <c r="I60" s="12">
        <f t="shared" si="1"/>
        <v>342</v>
      </c>
      <c r="J60" s="12">
        <v>369</v>
      </c>
      <c r="K60" s="12">
        <v>257</v>
      </c>
      <c r="L60" s="83">
        <v>369</v>
      </c>
      <c r="M60" s="83">
        <v>2</v>
      </c>
      <c r="N60" s="83">
        <v>257</v>
      </c>
      <c r="O60" s="82">
        <v>4</v>
      </c>
      <c r="P60" s="31">
        <f t="shared" si="0"/>
        <v>1</v>
      </c>
      <c r="Q60" s="32">
        <f>IF(OR(J60=$H22,J60=$H$23),1,IF(OR(J60=$H$24,J60=$H$25),2,IF(ISBLANK(J60),0,"ERREUR")))</f>
        <v>2</v>
      </c>
      <c r="R60" s="33">
        <f t="shared" si="2"/>
        <v>1</v>
      </c>
      <c r="S60" s="34">
        <f t="shared" si="3"/>
        <v>2</v>
      </c>
      <c r="T60" s="32">
        <f t="shared" si="4"/>
        <v>2</v>
      </c>
      <c r="U60" s="33" t="str">
        <f t="shared" si="5"/>
        <v>CORRECT</v>
      </c>
      <c r="V60" s="32">
        <f t="shared" si="6"/>
        <v>1</v>
      </c>
      <c r="W60" s="1"/>
      <c r="X60" s="1"/>
      <c r="Y60" s="1"/>
      <c r="Z60" s="1"/>
      <c r="AA60" s="1"/>
    </row>
    <row r="61" spans="4:27" x14ac:dyDescent="0.2">
      <c r="D61" s="1"/>
      <c r="E61" s="1"/>
      <c r="F61" s="1"/>
      <c r="G61" s="80">
        <v>27</v>
      </c>
      <c r="H61" s="81" t="s">
        <v>90</v>
      </c>
      <c r="I61" s="12">
        <f t="shared" si="1"/>
        <v>342</v>
      </c>
      <c r="J61" s="12">
        <v>369</v>
      </c>
      <c r="K61" s="12">
        <v>257</v>
      </c>
      <c r="L61" s="83">
        <v>369</v>
      </c>
      <c r="M61" s="83">
        <v>2</v>
      </c>
      <c r="N61" s="83">
        <v>257</v>
      </c>
      <c r="O61" s="82">
        <v>4</v>
      </c>
      <c r="P61" s="31">
        <f t="shared" si="0"/>
        <v>1</v>
      </c>
      <c r="Q61" s="32">
        <f>IF(OR(J61=$H22,J61=$H$23),1,IF(OR(J61=$H$24,J61=$H$25),2,IF(ISBLANK(J61),0,"ERREUR")))</f>
        <v>2</v>
      </c>
      <c r="R61" s="33">
        <f t="shared" si="2"/>
        <v>1</v>
      </c>
      <c r="S61" s="34">
        <f t="shared" si="3"/>
        <v>2</v>
      </c>
      <c r="T61" s="32">
        <f t="shared" si="4"/>
        <v>2</v>
      </c>
      <c r="U61" s="33" t="str">
        <f t="shared" si="5"/>
        <v>CORRECT</v>
      </c>
      <c r="V61" s="32">
        <f t="shared" si="6"/>
        <v>1</v>
      </c>
      <c r="W61" s="1"/>
      <c r="X61" s="1"/>
      <c r="Y61" s="1"/>
      <c r="Z61" s="1"/>
      <c r="AA61" s="1"/>
    </row>
    <row r="62" spans="4:27" x14ac:dyDescent="0.2">
      <c r="D62" s="1"/>
      <c r="E62" s="1"/>
      <c r="F62" s="1"/>
      <c r="G62" s="80">
        <v>28</v>
      </c>
      <c r="H62" s="81" t="s">
        <v>90</v>
      </c>
      <c r="I62" s="12">
        <f t="shared" si="1"/>
        <v>342</v>
      </c>
      <c r="J62" s="12">
        <v>369</v>
      </c>
      <c r="K62" s="12">
        <v>257</v>
      </c>
      <c r="L62" s="83">
        <v>369</v>
      </c>
      <c r="M62" s="83">
        <v>2</v>
      </c>
      <c r="N62" s="83">
        <v>257</v>
      </c>
      <c r="O62" s="82">
        <v>4</v>
      </c>
      <c r="P62" s="31">
        <f t="shared" si="0"/>
        <v>1</v>
      </c>
      <c r="Q62" s="32">
        <f>IF(OR(J62=$H22,J62=$H$23),1,IF(OR(J62=$H$24,J62=$H$25),2,IF(ISBLANK(J62),0,"ERREUR")))</f>
        <v>2</v>
      </c>
      <c r="R62" s="33">
        <f t="shared" si="2"/>
        <v>1</v>
      </c>
      <c r="S62" s="34">
        <f t="shared" si="3"/>
        <v>2</v>
      </c>
      <c r="T62" s="32">
        <f t="shared" si="4"/>
        <v>2</v>
      </c>
      <c r="U62" s="33" t="str">
        <f t="shared" si="5"/>
        <v>CORRECT</v>
      </c>
      <c r="V62" s="32">
        <f t="shared" si="6"/>
        <v>1</v>
      </c>
      <c r="W62" s="1"/>
      <c r="X62" s="1"/>
      <c r="Y62" s="1"/>
      <c r="Z62" s="1"/>
      <c r="AA62" s="1"/>
    </row>
    <row r="63" spans="4:27" x14ac:dyDescent="0.2">
      <c r="D63" s="1"/>
      <c r="E63" s="1"/>
      <c r="F63" s="1"/>
      <c r="G63" s="80">
        <v>29</v>
      </c>
      <c r="H63" s="81" t="s">
        <v>90</v>
      </c>
      <c r="I63" s="12">
        <f t="shared" si="1"/>
        <v>342</v>
      </c>
      <c r="J63" s="12">
        <v>369</v>
      </c>
      <c r="K63" s="12">
        <v>257</v>
      </c>
      <c r="L63" s="83">
        <v>369</v>
      </c>
      <c r="M63" s="83">
        <v>2</v>
      </c>
      <c r="N63" s="83">
        <v>257</v>
      </c>
      <c r="O63" s="82">
        <v>4</v>
      </c>
      <c r="P63" s="31">
        <f t="shared" si="0"/>
        <v>1</v>
      </c>
      <c r="Q63" s="32">
        <f>IF(OR(J63=$H22,J63=$H$23),1,IF(OR(J63=$H$24,J63=$H$25),2,IF(ISBLANK(J63),0,"ERREUR")))</f>
        <v>2</v>
      </c>
      <c r="R63" s="33">
        <f t="shared" si="2"/>
        <v>1</v>
      </c>
      <c r="S63" s="34">
        <f t="shared" si="3"/>
        <v>2</v>
      </c>
      <c r="T63" s="32">
        <f t="shared" si="4"/>
        <v>2</v>
      </c>
      <c r="U63" s="33" t="str">
        <f t="shared" si="5"/>
        <v>CORRECT</v>
      </c>
      <c r="V63" s="32">
        <f t="shared" si="6"/>
        <v>1</v>
      </c>
      <c r="W63" s="1"/>
      <c r="X63" s="1"/>
      <c r="Y63" s="1"/>
      <c r="Z63" s="1"/>
      <c r="AA63" s="1"/>
    </row>
    <row r="64" spans="4:27" x14ac:dyDescent="0.2">
      <c r="D64" s="1"/>
      <c r="E64" s="1"/>
      <c r="F64" s="1"/>
      <c r="G64" s="80">
        <v>30</v>
      </c>
      <c r="H64" s="81" t="s">
        <v>90</v>
      </c>
      <c r="I64" s="12">
        <f t="shared" si="1"/>
        <v>342</v>
      </c>
      <c r="J64" s="12">
        <v>369</v>
      </c>
      <c r="K64" s="12">
        <v>257</v>
      </c>
      <c r="L64" s="83">
        <v>369</v>
      </c>
      <c r="M64" s="83">
        <v>2</v>
      </c>
      <c r="N64" s="83">
        <v>257</v>
      </c>
      <c r="O64" s="82">
        <v>4</v>
      </c>
      <c r="P64" s="31">
        <f t="shared" si="0"/>
        <v>1</v>
      </c>
      <c r="Q64" s="32">
        <f>IF(OR(J64=$H22,J64=$H$23),1,IF(OR(J64=$H$24,J64=$H$25),2,IF(ISBLANK(J64),0,"ERREUR")))</f>
        <v>2</v>
      </c>
      <c r="R64" s="33">
        <f t="shared" si="2"/>
        <v>1</v>
      </c>
      <c r="S64" s="34">
        <f t="shared" si="3"/>
        <v>2</v>
      </c>
      <c r="T64" s="32">
        <f t="shared" si="4"/>
        <v>2</v>
      </c>
      <c r="U64" s="33" t="str">
        <f t="shared" si="5"/>
        <v>CORRECT</v>
      </c>
      <c r="V64" s="32">
        <f t="shared" si="6"/>
        <v>1</v>
      </c>
      <c r="W64" s="1"/>
      <c r="X64" s="1"/>
      <c r="Y64" s="1"/>
      <c r="Z64" s="1"/>
      <c r="AA64" s="1"/>
    </row>
    <row r="65" spans="4:27" x14ac:dyDescent="0.2">
      <c r="D65" s="1"/>
      <c r="E65" s="1"/>
      <c r="F65" s="1"/>
      <c r="G65" s="80">
        <v>31</v>
      </c>
      <c r="H65" s="81" t="s">
        <v>90</v>
      </c>
      <c r="I65" s="12">
        <f t="shared" si="1"/>
        <v>342</v>
      </c>
      <c r="J65" s="12">
        <v>369</v>
      </c>
      <c r="K65" s="12">
        <v>257</v>
      </c>
      <c r="L65" s="83">
        <v>369</v>
      </c>
      <c r="M65" s="83">
        <v>2</v>
      </c>
      <c r="N65" s="83">
        <v>257</v>
      </c>
      <c r="O65" s="82">
        <v>4</v>
      </c>
      <c r="P65" s="31">
        <f t="shared" si="0"/>
        <v>1</v>
      </c>
      <c r="Q65" s="32">
        <f>IF(OR(J65=$H22,J65=$H$23),1,IF(OR(J65=$H$24,J65=$H$25),2,IF(ISBLANK(J65),0,"ERREUR")))</f>
        <v>2</v>
      </c>
      <c r="R65" s="33">
        <f t="shared" si="2"/>
        <v>1</v>
      </c>
      <c r="S65" s="34">
        <f t="shared" si="3"/>
        <v>2</v>
      </c>
      <c r="T65" s="32">
        <f t="shared" si="4"/>
        <v>2</v>
      </c>
      <c r="U65" s="33" t="str">
        <f t="shared" si="5"/>
        <v>CORRECT</v>
      </c>
      <c r="V65" s="32">
        <f t="shared" si="6"/>
        <v>1</v>
      </c>
      <c r="W65" s="1"/>
      <c r="X65" s="1"/>
      <c r="Y65" s="1"/>
      <c r="Z65" s="1"/>
      <c r="AA65" s="1"/>
    </row>
    <row r="66" spans="4:27" x14ac:dyDescent="0.2">
      <c r="D66" s="1"/>
      <c r="E66" s="1"/>
      <c r="F66" s="1"/>
      <c r="G66" s="80">
        <v>32</v>
      </c>
      <c r="H66" s="81" t="s">
        <v>90</v>
      </c>
      <c r="I66" s="12">
        <f t="shared" si="1"/>
        <v>342</v>
      </c>
      <c r="J66" s="12">
        <v>369</v>
      </c>
      <c r="K66" s="12">
        <v>257</v>
      </c>
      <c r="L66" s="83">
        <v>369</v>
      </c>
      <c r="M66" s="83">
        <v>2</v>
      </c>
      <c r="N66" s="83">
        <v>257</v>
      </c>
      <c r="O66" s="82">
        <v>4</v>
      </c>
      <c r="P66" s="31">
        <f t="shared" si="0"/>
        <v>1</v>
      </c>
      <c r="Q66" s="32">
        <f>IF(OR(J66=$H22,J66=$H$23),1,IF(OR(J66=$H$24,J66=$H$25),2,IF(ISBLANK(J66),0,"ERREUR")))</f>
        <v>2</v>
      </c>
      <c r="R66" s="33">
        <f t="shared" si="2"/>
        <v>1</v>
      </c>
      <c r="S66" s="34">
        <f t="shared" si="3"/>
        <v>2</v>
      </c>
      <c r="T66" s="32">
        <f t="shared" si="4"/>
        <v>2</v>
      </c>
      <c r="U66" s="33" t="str">
        <f t="shared" si="5"/>
        <v>CORRECT</v>
      </c>
      <c r="V66" s="32">
        <f t="shared" si="6"/>
        <v>1</v>
      </c>
      <c r="W66" s="1"/>
      <c r="X66" s="1"/>
      <c r="Y66" s="1"/>
      <c r="Z66" s="1"/>
      <c r="AA66" s="1"/>
    </row>
    <row r="67" spans="4:27" x14ac:dyDescent="0.2">
      <c r="D67" s="1"/>
      <c r="E67" s="1"/>
      <c r="F67" s="1"/>
      <c r="G67" s="80">
        <v>33</v>
      </c>
      <c r="H67" s="81" t="s">
        <v>90</v>
      </c>
      <c r="I67" s="12">
        <f t="shared" si="1"/>
        <v>342</v>
      </c>
      <c r="J67" s="12">
        <v>369</v>
      </c>
      <c r="K67" s="12">
        <v>257</v>
      </c>
      <c r="L67" s="83">
        <v>369</v>
      </c>
      <c r="M67" s="83">
        <v>2</v>
      </c>
      <c r="N67" s="83">
        <v>257</v>
      </c>
      <c r="O67" s="82">
        <v>4</v>
      </c>
      <c r="P67" s="31">
        <f t="shared" ref="P67:P98" si="14">IF(OR(I67=$H$22,I67=$BG$23),1,IF(OR(I67=$H$24,I67=$H$25),2,IF(ISBLANK(I67),0,"ERREUR")))</f>
        <v>1</v>
      </c>
      <c r="Q67" s="32">
        <f>IF(OR(J67=$H22,J67=$H$23),1,IF(OR(J67=$H$24,J67=$H$25),2,IF(ISBLANK(J67),0,"ERREUR")))</f>
        <v>2</v>
      </c>
      <c r="R67" s="33">
        <f t="shared" si="2"/>
        <v>1</v>
      </c>
      <c r="S67" s="34">
        <f t="shared" si="3"/>
        <v>2</v>
      </c>
      <c r="T67" s="32">
        <f t="shared" si="4"/>
        <v>2</v>
      </c>
      <c r="U67" s="33" t="str">
        <f t="shared" si="5"/>
        <v>CORRECT</v>
      </c>
      <c r="V67" s="32">
        <f t="shared" si="6"/>
        <v>1</v>
      </c>
      <c r="W67" s="1"/>
      <c r="X67" s="1"/>
      <c r="Y67" s="1"/>
      <c r="Z67" s="1"/>
      <c r="AA67" s="1"/>
    </row>
    <row r="68" spans="4:27" x14ac:dyDescent="0.2">
      <c r="D68" s="1"/>
      <c r="E68" s="1"/>
      <c r="F68" s="1"/>
      <c r="G68" s="80">
        <v>34</v>
      </c>
      <c r="H68" s="81" t="s">
        <v>90</v>
      </c>
      <c r="I68" s="12">
        <f t="shared" si="1"/>
        <v>342</v>
      </c>
      <c r="J68" s="12">
        <v>369</v>
      </c>
      <c r="K68" s="12">
        <v>257</v>
      </c>
      <c r="L68" s="83">
        <v>369</v>
      </c>
      <c r="M68" s="83">
        <v>2</v>
      </c>
      <c r="N68" s="83">
        <v>257</v>
      </c>
      <c r="O68" s="82">
        <v>4</v>
      </c>
      <c r="P68" s="31">
        <f t="shared" si="14"/>
        <v>1</v>
      </c>
      <c r="Q68" s="32">
        <f>IF(OR(J68=$H22,J68=$H$23),1,IF(OR(J68=$H$24,J68=$H$25),2,IF(ISBLANK(J68),0,"ERREUR")))</f>
        <v>2</v>
      </c>
      <c r="R68" s="33">
        <f t="shared" si="2"/>
        <v>1</v>
      </c>
      <c r="S68" s="34">
        <f t="shared" si="3"/>
        <v>2</v>
      </c>
      <c r="T68" s="32">
        <f t="shared" si="4"/>
        <v>2</v>
      </c>
      <c r="U68" s="33" t="str">
        <f t="shared" si="5"/>
        <v>CORRECT</v>
      </c>
      <c r="V68" s="32">
        <f t="shared" si="6"/>
        <v>1</v>
      </c>
      <c r="W68" s="1"/>
      <c r="X68" s="1"/>
      <c r="Y68" s="1"/>
      <c r="Z68" s="1"/>
      <c r="AA68" s="1"/>
    </row>
    <row r="69" spans="4:27" x14ac:dyDescent="0.2">
      <c r="D69" s="1"/>
      <c r="E69" s="1"/>
      <c r="F69" s="1"/>
      <c r="G69" s="80">
        <v>35</v>
      </c>
      <c r="H69" s="81" t="s">
        <v>90</v>
      </c>
      <c r="I69" s="12">
        <f t="shared" si="1"/>
        <v>342</v>
      </c>
      <c r="J69" s="12">
        <v>369</v>
      </c>
      <c r="K69" s="12">
        <v>257</v>
      </c>
      <c r="L69" s="83">
        <v>369</v>
      </c>
      <c r="M69" s="83">
        <v>2</v>
      </c>
      <c r="N69" s="83">
        <v>342</v>
      </c>
      <c r="O69" s="82">
        <v>4</v>
      </c>
      <c r="P69" s="31">
        <f t="shared" si="14"/>
        <v>1</v>
      </c>
      <c r="Q69" s="32">
        <f>IF(OR(J69=$H22,J69=$H$23),1,IF(OR(J69=$H$24,J69=$H$25),2,IF(ISBLANK(J69),0,"ERREUR")))</f>
        <v>2</v>
      </c>
      <c r="R69" s="33">
        <f t="shared" si="2"/>
        <v>1</v>
      </c>
      <c r="S69" s="34">
        <f t="shared" si="3"/>
        <v>2</v>
      </c>
      <c r="T69" s="32">
        <f>IF(OR(L69=$H$22,L69=$H$23),1,IF(OR(L69=$H$24,L69=$H$25),2,""))</f>
        <v>2</v>
      </c>
      <c r="U69" s="33" t="str">
        <f t="shared" si="5"/>
        <v>CORRECT</v>
      </c>
      <c r="V69" s="32">
        <f t="shared" si="6"/>
        <v>1</v>
      </c>
      <c r="W69" s="1"/>
      <c r="X69" s="1"/>
      <c r="Y69" s="1"/>
      <c r="Z69" s="1"/>
      <c r="AA69" s="1"/>
    </row>
    <row r="70" spans="4:27" x14ac:dyDescent="0.2">
      <c r="D70" s="1"/>
      <c r="E70" s="1"/>
      <c r="F70" s="1"/>
      <c r="G70" s="80">
        <v>36</v>
      </c>
      <c r="H70" s="81" t="s">
        <v>90</v>
      </c>
      <c r="I70" s="12">
        <f t="shared" si="1"/>
        <v>342</v>
      </c>
      <c r="J70" s="12">
        <v>369</v>
      </c>
      <c r="K70" s="12">
        <v>257</v>
      </c>
      <c r="L70" s="83">
        <v>369</v>
      </c>
      <c r="M70" s="83">
        <v>2</v>
      </c>
      <c r="N70" s="83">
        <v>342</v>
      </c>
      <c r="O70" s="82">
        <v>4</v>
      </c>
      <c r="P70" s="31">
        <f t="shared" si="14"/>
        <v>1</v>
      </c>
      <c r="Q70" s="32">
        <f>IF(OR(J70=$H22,J70=$H$23),1,IF(OR(J70=$H$24,J70=$H$25),2,IF(ISBLANK(J70),0,"ERREUR")))</f>
        <v>2</v>
      </c>
      <c r="R70" s="33">
        <f t="shared" si="2"/>
        <v>1</v>
      </c>
      <c r="S70" s="34">
        <f t="shared" si="3"/>
        <v>2</v>
      </c>
      <c r="T70" s="32">
        <f t="shared" si="4"/>
        <v>2</v>
      </c>
      <c r="U70" s="33" t="str">
        <f t="shared" si="5"/>
        <v>CORRECT</v>
      </c>
      <c r="V70" s="32">
        <f t="shared" si="6"/>
        <v>1</v>
      </c>
      <c r="W70" s="1"/>
      <c r="X70" s="1"/>
      <c r="Y70" s="1"/>
      <c r="Z70" s="1"/>
      <c r="AA70" s="1"/>
    </row>
    <row r="71" spans="4:27" x14ac:dyDescent="0.2">
      <c r="D71" s="1"/>
      <c r="E71" s="1"/>
      <c r="F71" s="1"/>
      <c r="G71" s="80">
        <v>37</v>
      </c>
      <c r="H71" s="81" t="s">
        <v>90</v>
      </c>
      <c r="I71" s="12">
        <f t="shared" si="1"/>
        <v>342</v>
      </c>
      <c r="J71" s="12">
        <v>369</v>
      </c>
      <c r="K71" s="12">
        <v>257</v>
      </c>
      <c r="L71" s="83">
        <v>369</v>
      </c>
      <c r="M71" s="83">
        <v>2</v>
      </c>
      <c r="N71" s="83">
        <v>342</v>
      </c>
      <c r="O71" s="82">
        <v>4</v>
      </c>
      <c r="P71" s="31">
        <f t="shared" si="14"/>
        <v>1</v>
      </c>
      <c r="Q71" s="32">
        <f>IF(OR(J71=$H22,J71=$H$23),1,IF(OR(J71=$H$24,J71=$H$25),2,IF(ISBLANK(J71),0,"ERREUR")))</f>
        <v>2</v>
      </c>
      <c r="R71" s="33">
        <f t="shared" si="2"/>
        <v>1</v>
      </c>
      <c r="S71" s="34">
        <f t="shared" si="3"/>
        <v>2</v>
      </c>
      <c r="T71" s="32">
        <f t="shared" si="4"/>
        <v>2</v>
      </c>
      <c r="U71" s="33" t="str">
        <f t="shared" si="5"/>
        <v>CORRECT</v>
      </c>
      <c r="V71" s="32">
        <f t="shared" si="6"/>
        <v>1</v>
      </c>
      <c r="W71" s="1"/>
      <c r="X71" s="1"/>
      <c r="Y71" s="1"/>
      <c r="Z71" s="1"/>
      <c r="AA71" s="1"/>
    </row>
    <row r="72" spans="4:27" x14ac:dyDescent="0.2">
      <c r="D72" s="1"/>
      <c r="E72" s="1"/>
      <c r="F72" s="1"/>
      <c r="G72" s="80">
        <v>38</v>
      </c>
      <c r="H72" s="81" t="s">
        <v>90</v>
      </c>
      <c r="I72" s="12">
        <f t="shared" si="1"/>
        <v>342</v>
      </c>
      <c r="J72" s="12">
        <v>369</v>
      </c>
      <c r="K72" s="12">
        <v>257</v>
      </c>
      <c r="L72" s="83">
        <v>369</v>
      </c>
      <c r="M72" s="83">
        <v>2</v>
      </c>
      <c r="N72" s="83">
        <v>342</v>
      </c>
      <c r="O72" s="82">
        <v>4</v>
      </c>
      <c r="P72" s="31">
        <f t="shared" si="14"/>
        <v>1</v>
      </c>
      <c r="Q72" s="32">
        <f>IF(OR(J72=$H22,J72=$H$23),1,IF(OR(J72=$H$24,J72=$H$25),2,IF(ISBLANK(J72),0,"ERREUR")))</f>
        <v>2</v>
      </c>
      <c r="R72" s="33">
        <f t="shared" si="2"/>
        <v>1</v>
      </c>
      <c r="S72" s="34">
        <f t="shared" si="3"/>
        <v>2</v>
      </c>
      <c r="T72" s="32">
        <f t="shared" si="4"/>
        <v>2</v>
      </c>
      <c r="U72" s="33" t="str">
        <f t="shared" si="5"/>
        <v>CORRECT</v>
      </c>
      <c r="V72" s="32">
        <f t="shared" si="6"/>
        <v>1</v>
      </c>
      <c r="W72" s="1"/>
      <c r="X72" s="1"/>
      <c r="Y72" s="1"/>
      <c r="Z72" s="1"/>
      <c r="AA72" s="1"/>
    </row>
    <row r="73" spans="4:27" x14ac:dyDescent="0.2">
      <c r="D73" s="1"/>
      <c r="E73" s="1"/>
      <c r="F73" s="1"/>
      <c r="G73" s="80">
        <v>39</v>
      </c>
      <c r="H73" s="81" t="s">
        <v>90</v>
      </c>
      <c r="I73" s="12">
        <f t="shared" si="1"/>
        <v>342</v>
      </c>
      <c r="J73" s="12">
        <v>369</v>
      </c>
      <c r="K73" s="12">
        <v>257</v>
      </c>
      <c r="L73" s="83">
        <v>369</v>
      </c>
      <c r="M73" s="83">
        <v>3</v>
      </c>
      <c r="N73" s="83">
        <v>342</v>
      </c>
      <c r="O73" s="82">
        <v>4</v>
      </c>
      <c r="P73" s="31">
        <f t="shared" si="14"/>
        <v>1</v>
      </c>
      <c r="Q73" s="32">
        <f>IF(OR(J73=$H22,J73=$H$23),1,IF(OR(J73=$H$24,J73=$H$25),2,IF(ISBLANK(J73),0,"ERREUR")))</f>
        <v>2</v>
      </c>
      <c r="R73" s="33">
        <f t="shared" si="2"/>
        <v>1</v>
      </c>
      <c r="S73" s="34">
        <f t="shared" si="3"/>
        <v>2</v>
      </c>
      <c r="T73" s="32">
        <f t="shared" si="4"/>
        <v>2</v>
      </c>
      <c r="U73" s="33" t="str">
        <f t="shared" si="5"/>
        <v>CORRECT</v>
      </c>
      <c r="V73" s="32">
        <f t="shared" si="6"/>
        <v>1</v>
      </c>
      <c r="W73" s="1"/>
      <c r="X73" s="1"/>
      <c r="Y73" s="1"/>
      <c r="Z73" s="1"/>
      <c r="AA73" s="1"/>
    </row>
    <row r="74" spans="4:27" x14ac:dyDescent="0.2">
      <c r="D74" s="1"/>
      <c r="E74" s="1"/>
      <c r="F74" s="1"/>
      <c r="G74" s="80">
        <v>40</v>
      </c>
      <c r="H74" s="81" t="s">
        <v>90</v>
      </c>
      <c r="I74" s="12">
        <f t="shared" si="1"/>
        <v>342</v>
      </c>
      <c r="J74" s="12">
        <v>369</v>
      </c>
      <c r="K74" s="12">
        <v>257</v>
      </c>
      <c r="L74" s="83">
        <v>369</v>
      </c>
      <c r="M74" s="83">
        <v>3</v>
      </c>
      <c r="N74" s="83">
        <v>342</v>
      </c>
      <c r="O74" s="82">
        <v>4</v>
      </c>
      <c r="P74" s="31">
        <f t="shared" si="14"/>
        <v>1</v>
      </c>
      <c r="Q74" s="32">
        <f>IF(OR(J74=$H22,J74=$H$23),1,IF(OR(J74=$H$24,J74=$H$25),2,IF(ISBLANK(J74),0,"ERREUR")))</f>
        <v>2</v>
      </c>
      <c r="R74" s="33">
        <f t="shared" si="2"/>
        <v>1</v>
      </c>
      <c r="S74" s="34">
        <f t="shared" si="3"/>
        <v>2</v>
      </c>
      <c r="T74" s="32">
        <f t="shared" si="4"/>
        <v>2</v>
      </c>
      <c r="U74" s="33" t="str">
        <f t="shared" si="5"/>
        <v>CORRECT</v>
      </c>
      <c r="V74" s="32">
        <f t="shared" si="6"/>
        <v>1</v>
      </c>
      <c r="W74" s="1"/>
      <c r="X74" s="1"/>
      <c r="Y74" s="1"/>
      <c r="Z74" s="1"/>
      <c r="AA74" s="1"/>
    </row>
    <row r="75" spans="4:27" x14ac:dyDescent="0.2">
      <c r="D75" s="1"/>
      <c r="E75" s="1"/>
      <c r="F75" s="1"/>
      <c r="G75" s="80">
        <v>41</v>
      </c>
      <c r="H75" s="81" t="s">
        <v>90</v>
      </c>
      <c r="I75" s="12">
        <f t="shared" si="1"/>
        <v>342</v>
      </c>
      <c r="J75" s="12">
        <v>369</v>
      </c>
      <c r="K75" s="12">
        <v>257</v>
      </c>
      <c r="L75" s="83">
        <v>369</v>
      </c>
      <c r="M75" s="83">
        <v>3</v>
      </c>
      <c r="N75" s="83">
        <v>342</v>
      </c>
      <c r="O75" s="82">
        <v>4</v>
      </c>
      <c r="P75" s="31">
        <f t="shared" si="14"/>
        <v>1</v>
      </c>
      <c r="Q75" s="32">
        <f>IF(OR(J75=$H22,J75=$H$23),1,IF(OR(J75=$H$24,J75=$H$25),2,IF(ISBLANK(J75),0,"ERREUR")))</f>
        <v>2</v>
      </c>
      <c r="R75" s="33">
        <f t="shared" si="2"/>
        <v>1</v>
      </c>
      <c r="S75" s="34">
        <f t="shared" si="3"/>
        <v>2</v>
      </c>
      <c r="T75" s="32">
        <f t="shared" si="4"/>
        <v>2</v>
      </c>
      <c r="U75" s="33" t="str">
        <f t="shared" si="5"/>
        <v>CORRECT</v>
      </c>
      <c r="V75" s="32">
        <f t="shared" si="6"/>
        <v>1</v>
      </c>
      <c r="W75" s="1"/>
      <c r="X75" s="1"/>
      <c r="Y75" s="1"/>
      <c r="Z75" s="1"/>
      <c r="AA75" s="1"/>
    </row>
    <row r="76" spans="4:27" x14ac:dyDescent="0.2">
      <c r="D76" s="1"/>
      <c r="E76" s="1"/>
      <c r="F76" s="1"/>
      <c r="G76" s="80">
        <v>42</v>
      </c>
      <c r="H76" s="81" t="s">
        <v>90</v>
      </c>
      <c r="I76" s="12">
        <f t="shared" si="1"/>
        <v>342</v>
      </c>
      <c r="J76" s="12">
        <v>369</v>
      </c>
      <c r="K76" s="12">
        <v>257</v>
      </c>
      <c r="L76" s="83">
        <v>369</v>
      </c>
      <c r="M76" s="83">
        <v>3</v>
      </c>
      <c r="N76" s="83">
        <v>342</v>
      </c>
      <c r="O76" s="82">
        <v>4</v>
      </c>
      <c r="P76" s="31">
        <f t="shared" si="14"/>
        <v>1</v>
      </c>
      <c r="Q76" s="32">
        <f>IF(OR(J76=$H22,J76=$H$23),1,IF(OR(J76=$H$24,J76=$H$25),2,IF(ISBLANK(J76),0,"ERREUR")))</f>
        <v>2</v>
      </c>
      <c r="R76" s="33">
        <f t="shared" si="2"/>
        <v>1</v>
      </c>
      <c r="S76" s="34">
        <f t="shared" si="3"/>
        <v>2</v>
      </c>
      <c r="T76" s="32">
        <f t="shared" si="4"/>
        <v>2</v>
      </c>
      <c r="U76" s="33" t="str">
        <f t="shared" si="5"/>
        <v>CORRECT</v>
      </c>
      <c r="V76" s="32">
        <f t="shared" si="6"/>
        <v>1</v>
      </c>
      <c r="W76" s="1"/>
      <c r="X76" s="1"/>
      <c r="Y76" s="1"/>
      <c r="Z76" s="1"/>
      <c r="AA76" s="1"/>
    </row>
    <row r="77" spans="4:27" x14ac:dyDescent="0.2">
      <c r="D77" s="1"/>
      <c r="E77" s="1"/>
      <c r="F77" s="1"/>
      <c r="G77" s="80">
        <v>43</v>
      </c>
      <c r="H77" s="81" t="s">
        <v>90</v>
      </c>
      <c r="I77" s="12">
        <f t="shared" si="1"/>
        <v>342</v>
      </c>
      <c r="J77" s="12">
        <v>369</v>
      </c>
      <c r="K77" s="12">
        <v>257</v>
      </c>
      <c r="L77" s="83">
        <v>369</v>
      </c>
      <c r="M77" s="83">
        <v>3</v>
      </c>
      <c r="N77" s="83">
        <v>342</v>
      </c>
      <c r="O77" s="82">
        <v>4</v>
      </c>
      <c r="P77" s="31">
        <f t="shared" si="14"/>
        <v>1</v>
      </c>
      <c r="Q77" s="32">
        <f>IF(OR(J77=$H22,J77=$H$23),1,IF(OR(J77=$H$24,J77=$H$25),2,IF(ISBLANK(J77),0,"ERREUR")))</f>
        <v>2</v>
      </c>
      <c r="R77" s="33">
        <f t="shared" si="2"/>
        <v>1</v>
      </c>
      <c r="S77" s="34">
        <f t="shared" si="3"/>
        <v>2</v>
      </c>
      <c r="T77" s="32">
        <f t="shared" si="4"/>
        <v>2</v>
      </c>
      <c r="U77" s="33" t="str">
        <f t="shared" si="5"/>
        <v>CORRECT</v>
      </c>
      <c r="V77" s="32">
        <f t="shared" si="6"/>
        <v>1</v>
      </c>
      <c r="W77" s="1"/>
      <c r="X77" s="1"/>
      <c r="Y77" s="1"/>
      <c r="Z77" s="1"/>
      <c r="AA77" s="1"/>
    </row>
    <row r="78" spans="4:27" x14ac:dyDescent="0.2">
      <c r="D78" s="1"/>
      <c r="E78" s="1"/>
      <c r="F78" s="1"/>
      <c r="G78" s="80">
        <v>44</v>
      </c>
      <c r="H78" s="81" t="s">
        <v>90</v>
      </c>
      <c r="I78" s="12">
        <f t="shared" si="1"/>
        <v>342</v>
      </c>
      <c r="J78" s="12">
        <v>369</v>
      </c>
      <c r="K78" s="12">
        <v>257</v>
      </c>
      <c r="L78" s="83">
        <v>369</v>
      </c>
      <c r="M78" s="83">
        <v>3</v>
      </c>
      <c r="N78" s="83">
        <v>342</v>
      </c>
      <c r="O78" s="82">
        <v>4</v>
      </c>
      <c r="P78" s="31">
        <f t="shared" si="14"/>
        <v>1</v>
      </c>
      <c r="Q78" s="32">
        <f>IF(OR(J78=$H22,J78=$H$23),1,IF(OR(J78=$H$24,J78=$H$25),2,IF(ISBLANK(J78),0,"ERREUR")))</f>
        <v>2</v>
      </c>
      <c r="R78" s="33">
        <f t="shared" si="2"/>
        <v>1</v>
      </c>
      <c r="S78" s="34">
        <f t="shared" si="3"/>
        <v>2</v>
      </c>
      <c r="T78" s="32">
        <f t="shared" si="4"/>
        <v>2</v>
      </c>
      <c r="U78" s="33" t="str">
        <f t="shared" si="5"/>
        <v>CORRECT</v>
      </c>
      <c r="V78" s="32">
        <f t="shared" si="6"/>
        <v>1</v>
      </c>
      <c r="W78" s="1"/>
      <c r="X78" s="1"/>
      <c r="Y78" s="1"/>
      <c r="Z78" s="1"/>
      <c r="AA78" s="1"/>
    </row>
    <row r="79" spans="4:27" x14ac:dyDescent="0.2">
      <c r="D79" s="1"/>
      <c r="E79" s="1"/>
      <c r="F79" s="1"/>
      <c r="G79" s="80">
        <v>45</v>
      </c>
      <c r="H79" s="81" t="s">
        <v>90</v>
      </c>
      <c r="I79" s="12">
        <f t="shared" si="1"/>
        <v>342</v>
      </c>
      <c r="J79" s="12">
        <v>369</v>
      </c>
      <c r="K79" s="12">
        <v>257</v>
      </c>
      <c r="L79" s="83">
        <v>369</v>
      </c>
      <c r="M79" s="83">
        <v>3</v>
      </c>
      <c r="N79" s="83">
        <v>342</v>
      </c>
      <c r="O79" s="82">
        <v>4</v>
      </c>
      <c r="P79" s="31">
        <f t="shared" si="14"/>
        <v>1</v>
      </c>
      <c r="Q79" s="32">
        <f>IF(OR(J79=$H22,J79=$H$23),1,IF(OR(J79=$H$24,J79=$H$25),2,IF(ISBLANK(J79),0,"ERREUR")))</f>
        <v>2</v>
      </c>
      <c r="R79" s="33">
        <f t="shared" si="2"/>
        <v>1</v>
      </c>
      <c r="S79" s="34">
        <f t="shared" si="3"/>
        <v>2</v>
      </c>
      <c r="T79" s="32">
        <f t="shared" si="4"/>
        <v>2</v>
      </c>
      <c r="U79" s="33" t="str">
        <f t="shared" si="5"/>
        <v>CORRECT</v>
      </c>
      <c r="V79" s="32">
        <f t="shared" si="6"/>
        <v>1</v>
      </c>
      <c r="W79" s="1"/>
      <c r="X79" s="1"/>
      <c r="Y79" s="1"/>
      <c r="Z79" s="1"/>
      <c r="AA79" s="1"/>
    </row>
    <row r="80" spans="4:27" x14ac:dyDescent="0.2">
      <c r="D80" s="1"/>
      <c r="E80" s="1"/>
      <c r="F80" s="1"/>
      <c r="G80" s="80">
        <v>46</v>
      </c>
      <c r="H80" s="81" t="s">
        <v>90</v>
      </c>
      <c r="I80" s="12">
        <f t="shared" si="1"/>
        <v>342</v>
      </c>
      <c r="J80" s="12">
        <v>369</v>
      </c>
      <c r="K80" s="12">
        <v>257</v>
      </c>
      <c r="L80" s="83">
        <v>369</v>
      </c>
      <c r="M80" s="83">
        <v>3</v>
      </c>
      <c r="N80" s="83">
        <v>342</v>
      </c>
      <c r="O80" s="82">
        <v>4</v>
      </c>
      <c r="P80" s="31">
        <f t="shared" si="14"/>
        <v>1</v>
      </c>
      <c r="Q80" s="32">
        <f>IF(OR(J80=$H22,J80=$H$23),1,IF(OR(J80=$H$24,J80=$H$25),2,IF(ISBLANK(J80),0,"ERREUR")))</f>
        <v>2</v>
      </c>
      <c r="R80" s="33">
        <f t="shared" si="2"/>
        <v>1</v>
      </c>
      <c r="S80" s="34">
        <f t="shared" si="3"/>
        <v>2</v>
      </c>
      <c r="T80" s="32">
        <f t="shared" si="4"/>
        <v>2</v>
      </c>
      <c r="U80" s="33" t="str">
        <f t="shared" si="5"/>
        <v>CORRECT</v>
      </c>
      <c r="V80" s="32">
        <f t="shared" si="6"/>
        <v>1</v>
      </c>
      <c r="W80" s="1"/>
      <c r="X80" s="1"/>
      <c r="Y80" s="1"/>
      <c r="Z80" s="1"/>
      <c r="AA80" s="1"/>
    </row>
    <row r="81" spans="4:27" x14ac:dyDescent="0.2">
      <c r="D81" s="1"/>
      <c r="E81" s="1"/>
      <c r="F81" s="1"/>
      <c r="G81" s="80">
        <v>47</v>
      </c>
      <c r="H81" s="81" t="s">
        <v>90</v>
      </c>
      <c r="I81" s="12">
        <f t="shared" si="1"/>
        <v>342</v>
      </c>
      <c r="J81" s="12">
        <v>369</v>
      </c>
      <c r="K81" s="12">
        <v>257</v>
      </c>
      <c r="L81" s="83">
        <v>369</v>
      </c>
      <c r="M81" s="83">
        <v>3</v>
      </c>
      <c r="N81" s="83">
        <v>342</v>
      </c>
      <c r="O81" s="82">
        <v>4</v>
      </c>
      <c r="P81" s="31">
        <f t="shared" si="14"/>
        <v>1</v>
      </c>
      <c r="Q81" s="32">
        <f>IF(OR(J81=$H22,J81=$H$23),1,IF(OR(J81=$H$24,J81=$H$25),2,IF(ISBLANK(J81),0,"ERREUR")))</f>
        <v>2</v>
      </c>
      <c r="R81" s="33">
        <f t="shared" si="2"/>
        <v>1</v>
      </c>
      <c r="S81" s="34">
        <f t="shared" si="3"/>
        <v>2</v>
      </c>
      <c r="T81" s="32">
        <f t="shared" si="4"/>
        <v>2</v>
      </c>
      <c r="U81" s="33" t="str">
        <f t="shared" si="5"/>
        <v>CORRECT</v>
      </c>
      <c r="V81" s="32">
        <f t="shared" si="6"/>
        <v>1</v>
      </c>
      <c r="W81" s="1"/>
      <c r="X81" s="1"/>
      <c r="Y81" s="1"/>
      <c r="Z81" s="1"/>
      <c r="AA81" s="1"/>
    </row>
    <row r="82" spans="4:27" x14ac:dyDescent="0.2">
      <c r="D82" s="1"/>
      <c r="E82" s="1"/>
      <c r="F82" s="1"/>
      <c r="G82" s="80">
        <v>48</v>
      </c>
      <c r="H82" s="81" t="s">
        <v>90</v>
      </c>
      <c r="I82" s="12">
        <f t="shared" si="1"/>
        <v>342</v>
      </c>
      <c r="J82" s="12">
        <v>369</v>
      </c>
      <c r="K82" s="12">
        <v>257</v>
      </c>
      <c r="L82" s="83">
        <v>369</v>
      </c>
      <c r="M82" s="83">
        <v>3</v>
      </c>
      <c r="N82" s="83">
        <v>342</v>
      </c>
      <c r="O82" s="82">
        <v>4</v>
      </c>
      <c r="P82" s="31">
        <f t="shared" si="14"/>
        <v>1</v>
      </c>
      <c r="Q82" s="32">
        <f>IF(OR(J82=$H22,J82=$H$23),1,IF(OR(J82=$H$24,J82=$H$25),2,IF(ISBLANK(J82),0,"ERREUR")))</f>
        <v>2</v>
      </c>
      <c r="R82" s="33">
        <f t="shared" si="2"/>
        <v>1</v>
      </c>
      <c r="S82" s="34">
        <f t="shared" si="3"/>
        <v>2</v>
      </c>
      <c r="T82" s="32">
        <f t="shared" si="4"/>
        <v>2</v>
      </c>
      <c r="U82" s="33" t="str">
        <f t="shared" si="5"/>
        <v>CORRECT</v>
      </c>
      <c r="V82" s="32">
        <f t="shared" si="6"/>
        <v>1</v>
      </c>
      <c r="W82" s="1"/>
      <c r="X82" s="1"/>
      <c r="Y82" s="1"/>
      <c r="Z82" s="1"/>
      <c r="AA82" s="1"/>
    </row>
    <row r="83" spans="4:27" x14ac:dyDescent="0.2">
      <c r="D83" s="1"/>
      <c r="E83" s="1"/>
      <c r="F83" s="1"/>
      <c r="G83" s="80">
        <v>49</v>
      </c>
      <c r="H83" s="81" t="s">
        <v>90</v>
      </c>
      <c r="I83" s="12">
        <f t="shared" si="1"/>
        <v>342</v>
      </c>
      <c r="J83" s="12">
        <v>369</v>
      </c>
      <c r="K83" s="12">
        <v>257</v>
      </c>
      <c r="L83" s="83">
        <v>369</v>
      </c>
      <c r="M83" s="83">
        <v>3</v>
      </c>
      <c r="N83" s="83">
        <v>342</v>
      </c>
      <c r="O83" s="82">
        <v>4</v>
      </c>
      <c r="P83" s="31">
        <f t="shared" si="14"/>
        <v>1</v>
      </c>
      <c r="Q83" s="32">
        <f>IF(OR(J83=$H22,J83=$H$23),1,IF(OR(J83=$H$24,J83=$H$25),2,IF(ISBLANK(J83),0,"ERREUR")))</f>
        <v>2</v>
      </c>
      <c r="R83" s="33">
        <f t="shared" si="2"/>
        <v>1</v>
      </c>
      <c r="S83" s="34">
        <f t="shared" si="3"/>
        <v>2</v>
      </c>
      <c r="T83" s="32">
        <f t="shared" si="4"/>
        <v>2</v>
      </c>
      <c r="U83" s="33" t="str">
        <f t="shared" si="5"/>
        <v>CORRECT</v>
      </c>
      <c r="V83" s="32">
        <f t="shared" si="6"/>
        <v>1</v>
      </c>
      <c r="W83" s="1"/>
      <c r="X83" s="1"/>
      <c r="Y83" s="1"/>
      <c r="Z83" s="1"/>
      <c r="AA83" s="1"/>
    </row>
    <row r="84" spans="4:27" x14ac:dyDescent="0.2">
      <c r="D84" s="1"/>
      <c r="E84" s="1"/>
      <c r="F84" s="1"/>
      <c r="G84" s="80">
        <v>50</v>
      </c>
      <c r="H84" s="81" t="s">
        <v>90</v>
      </c>
      <c r="I84" s="12">
        <f t="shared" si="1"/>
        <v>342</v>
      </c>
      <c r="J84" s="12">
        <v>369</v>
      </c>
      <c r="K84" s="12">
        <v>257</v>
      </c>
      <c r="L84" s="83">
        <v>369</v>
      </c>
      <c r="M84" s="83">
        <v>3</v>
      </c>
      <c r="N84" s="83">
        <v>342</v>
      </c>
      <c r="O84" s="82">
        <v>4</v>
      </c>
      <c r="P84" s="31">
        <f t="shared" si="14"/>
        <v>1</v>
      </c>
      <c r="Q84" s="32">
        <f>IF(OR(J84=$H22,J84=$H$23),1,IF(OR(J84=$H$24,J84=$H$25),2,IF(ISBLANK(J84),0,"ERREUR")))</f>
        <v>2</v>
      </c>
      <c r="R84" s="33">
        <f t="shared" si="2"/>
        <v>1</v>
      </c>
      <c r="S84" s="34">
        <f t="shared" si="3"/>
        <v>2</v>
      </c>
      <c r="T84" s="32">
        <f t="shared" si="4"/>
        <v>2</v>
      </c>
      <c r="U84" s="33" t="str">
        <f t="shared" si="5"/>
        <v>CORRECT</v>
      </c>
      <c r="V84" s="32">
        <f t="shared" si="6"/>
        <v>1</v>
      </c>
      <c r="W84" s="1"/>
      <c r="X84" s="1"/>
      <c r="Y84" s="1"/>
      <c r="Z84" s="1"/>
      <c r="AA84" s="1"/>
    </row>
    <row r="85" spans="4:27" x14ac:dyDescent="0.2">
      <c r="D85" s="1"/>
      <c r="E85" s="1"/>
      <c r="F85" s="1"/>
      <c r="G85" s="80">
        <v>51</v>
      </c>
      <c r="H85" s="81" t="s">
        <v>90</v>
      </c>
      <c r="I85" s="12">
        <f t="shared" si="1"/>
        <v>342</v>
      </c>
      <c r="J85" s="12">
        <v>369</v>
      </c>
      <c r="K85" s="12">
        <v>257</v>
      </c>
      <c r="L85" s="83">
        <v>369</v>
      </c>
      <c r="M85" s="83">
        <v>3</v>
      </c>
      <c r="N85" s="83">
        <v>342</v>
      </c>
      <c r="O85" s="82">
        <v>4</v>
      </c>
      <c r="P85" s="31">
        <f t="shared" si="14"/>
        <v>1</v>
      </c>
      <c r="Q85" s="32">
        <f>IF(OR(J85=$H22,J85=$H$23),1,IF(OR(J85=$H$24,J85=$H$25),2,IF(ISBLANK(J85),0,"ERREUR")))</f>
        <v>2</v>
      </c>
      <c r="R85" s="33">
        <f t="shared" si="2"/>
        <v>1</v>
      </c>
      <c r="S85" s="34">
        <f t="shared" si="3"/>
        <v>2</v>
      </c>
      <c r="T85" s="32">
        <f t="shared" si="4"/>
        <v>2</v>
      </c>
      <c r="U85" s="33" t="str">
        <f t="shared" si="5"/>
        <v>CORRECT</v>
      </c>
      <c r="V85" s="32">
        <f t="shared" si="6"/>
        <v>1</v>
      </c>
      <c r="W85" s="1"/>
      <c r="X85" s="1"/>
      <c r="Y85" s="1"/>
      <c r="Z85" s="1"/>
      <c r="AA85" s="1"/>
    </row>
    <row r="86" spans="4:27" x14ac:dyDescent="0.2">
      <c r="D86" s="1"/>
      <c r="E86" s="1"/>
      <c r="F86" s="1"/>
      <c r="G86" s="80">
        <v>52</v>
      </c>
      <c r="H86" s="81" t="s">
        <v>90</v>
      </c>
      <c r="I86" s="12">
        <f t="shared" si="1"/>
        <v>342</v>
      </c>
      <c r="J86" s="12">
        <v>369</v>
      </c>
      <c r="K86" s="12">
        <v>257</v>
      </c>
      <c r="L86" s="83">
        <v>369</v>
      </c>
      <c r="M86" s="83">
        <v>3</v>
      </c>
      <c r="N86" s="83">
        <v>342</v>
      </c>
      <c r="O86" s="82">
        <v>4</v>
      </c>
      <c r="P86" s="31">
        <f t="shared" si="14"/>
        <v>1</v>
      </c>
      <c r="Q86" s="32">
        <f>IF(OR(J86=$H22,J86=$H$23),1,IF(OR(J86=$H$24,J86=$H$25),2,IF(ISBLANK(J86),0,"ERREUR")))</f>
        <v>2</v>
      </c>
      <c r="R86" s="33">
        <f t="shared" si="2"/>
        <v>1</v>
      </c>
      <c r="S86" s="34">
        <f t="shared" si="3"/>
        <v>2</v>
      </c>
      <c r="T86" s="32">
        <f t="shared" si="4"/>
        <v>2</v>
      </c>
      <c r="U86" s="33" t="str">
        <f t="shared" si="5"/>
        <v>CORRECT</v>
      </c>
      <c r="V86" s="32">
        <f t="shared" si="6"/>
        <v>1</v>
      </c>
      <c r="W86" s="1"/>
      <c r="X86" s="1"/>
      <c r="Y86" s="1"/>
      <c r="Z86" s="1"/>
      <c r="AA86" s="1"/>
    </row>
    <row r="87" spans="4:27" x14ac:dyDescent="0.2">
      <c r="D87" s="1"/>
      <c r="E87" s="1"/>
      <c r="F87" s="1"/>
      <c r="G87" s="80">
        <v>53</v>
      </c>
      <c r="H87" s="81" t="s">
        <v>90</v>
      </c>
      <c r="I87" s="12">
        <f t="shared" si="1"/>
        <v>342</v>
      </c>
      <c r="J87" s="12">
        <v>369</v>
      </c>
      <c r="K87" s="12">
        <v>257</v>
      </c>
      <c r="L87" s="83">
        <v>369</v>
      </c>
      <c r="M87" s="83">
        <v>3</v>
      </c>
      <c r="N87" s="83">
        <v>342</v>
      </c>
      <c r="O87" s="82">
        <v>4</v>
      </c>
      <c r="P87" s="31">
        <f t="shared" si="14"/>
        <v>1</v>
      </c>
      <c r="Q87" s="32">
        <f>IF(OR(J87=$H22,J87=$H$23),1,IF(OR(J87=$H$24,J87=$H$25),2,IF(ISBLANK(J87),0,"ERREUR")))</f>
        <v>2</v>
      </c>
      <c r="R87" s="33">
        <f t="shared" si="2"/>
        <v>1</v>
      </c>
      <c r="S87" s="34">
        <f t="shared" si="3"/>
        <v>2</v>
      </c>
      <c r="T87" s="32">
        <f t="shared" si="4"/>
        <v>2</v>
      </c>
      <c r="U87" s="33" t="str">
        <f t="shared" si="5"/>
        <v>CORRECT</v>
      </c>
      <c r="V87" s="32">
        <f t="shared" si="6"/>
        <v>1</v>
      </c>
      <c r="W87" s="1"/>
      <c r="X87" s="1"/>
      <c r="Y87" s="1"/>
      <c r="Z87" s="1"/>
      <c r="AA87" s="1"/>
    </row>
    <row r="88" spans="4:27" x14ac:dyDescent="0.2">
      <c r="D88" s="1"/>
      <c r="E88" s="1"/>
      <c r="F88" s="1"/>
      <c r="G88" s="80">
        <v>54</v>
      </c>
      <c r="H88" s="81" t="s">
        <v>90</v>
      </c>
      <c r="I88" s="12">
        <f t="shared" si="1"/>
        <v>342</v>
      </c>
      <c r="J88" s="12">
        <v>369</v>
      </c>
      <c r="K88" s="12">
        <v>257</v>
      </c>
      <c r="L88" s="83">
        <v>369</v>
      </c>
      <c r="M88" s="83">
        <v>3</v>
      </c>
      <c r="N88" s="83">
        <v>342</v>
      </c>
      <c r="O88" s="82">
        <v>4</v>
      </c>
      <c r="P88" s="31">
        <f t="shared" si="14"/>
        <v>1</v>
      </c>
      <c r="Q88" s="32">
        <f>IF(OR(J88=$H22,J88=$H$23),1,IF(OR(J88=$H$24,J88=$H$25),2,IF(ISBLANK(J88),0,"ERREUR")))</f>
        <v>2</v>
      </c>
      <c r="R88" s="33">
        <f t="shared" si="2"/>
        <v>1</v>
      </c>
      <c r="S88" s="34">
        <f t="shared" si="3"/>
        <v>2</v>
      </c>
      <c r="T88" s="32">
        <f t="shared" si="4"/>
        <v>2</v>
      </c>
      <c r="U88" s="33" t="str">
        <f t="shared" si="5"/>
        <v>CORRECT</v>
      </c>
      <c r="V88" s="32">
        <f t="shared" si="6"/>
        <v>1</v>
      </c>
      <c r="W88" s="1"/>
      <c r="X88" s="1"/>
      <c r="Y88" s="1"/>
      <c r="Z88" s="1"/>
      <c r="AA88" s="1"/>
    </row>
    <row r="89" spans="4:27" x14ac:dyDescent="0.2">
      <c r="D89" s="1"/>
      <c r="E89" s="1"/>
      <c r="F89" s="1"/>
      <c r="G89" s="80">
        <v>55</v>
      </c>
      <c r="H89" s="81" t="s">
        <v>90</v>
      </c>
      <c r="I89" s="12">
        <f t="shared" si="1"/>
        <v>342</v>
      </c>
      <c r="J89" s="12">
        <v>369</v>
      </c>
      <c r="K89" s="12">
        <v>257</v>
      </c>
      <c r="L89" s="83">
        <v>369</v>
      </c>
      <c r="M89" s="83">
        <v>3</v>
      </c>
      <c r="N89" s="83">
        <v>342</v>
      </c>
      <c r="O89" s="82">
        <v>4</v>
      </c>
      <c r="P89" s="31">
        <f t="shared" si="14"/>
        <v>1</v>
      </c>
      <c r="Q89" s="32">
        <f>IF(OR(J89=$H22,J89=$H$23),1,IF(OR(J89=$H$24,J89=$H$25),2,IF(ISBLANK(J89),0,"ERREUR")))</f>
        <v>2</v>
      </c>
      <c r="R89" s="33">
        <f t="shared" si="2"/>
        <v>1</v>
      </c>
      <c r="S89" s="34">
        <f t="shared" si="3"/>
        <v>2</v>
      </c>
      <c r="T89" s="32">
        <f t="shared" si="4"/>
        <v>2</v>
      </c>
      <c r="U89" s="33" t="str">
        <f t="shared" si="5"/>
        <v>CORRECT</v>
      </c>
      <c r="V89" s="32">
        <f t="shared" si="6"/>
        <v>1</v>
      </c>
      <c r="W89" s="1"/>
      <c r="X89" s="1"/>
      <c r="Y89" s="1"/>
      <c r="Z89" s="1"/>
      <c r="AA89" s="1"/>
    </row>
    <row r="90" spans="4:27" x14ac:dyDescent="0.2">
      <c r="D90" s="1"/>
      <c r="E90" s="1"/>
      <c r="F90" s="1"/>
      <c r="G90" s="80">
        <v>56</v>
      </c>
      <c r="H90" s="81" t="s">
        <v>90</v>
      </c>
      <c r="I90" s="12">
        <f t="shared" si="1"/>
        <v>342</v>
      </c>
      <c r="J90" s="12">
        <v>369</v>
      </c>
      <c r="K90" s="12">
        <v>257</v>
      </c>
      <c r="L90" s="83">
        <v>369</v>
      </c>
      <c r="M90" s="83">
        <v>3</v>
      </c>
      <c r="N90" s="83">
        <v>342</v>
      </c>
      <c r="O90" s="82">
        <v>4</v>
      </c>
      <c r="P90" s="31">
        <f t="shared" si="14"/>
        <v>1</v>
      </c>
      <c r="Q90" s="32">
        <f>IF(OR(J90=$H22,J90=$H$23),1,IF(OR(J90=$H$24,J90=$H$25),2,IF(ISBLANK(J90),0,"ERREUR")))</f>
        <v>2</v>
      </c>
      <c r="R90" s="33">
        <f t="shared" si="2"/>
        <v>1</v>
      </c>
      <c r="S90" s="34">
        <f t="shared" si="3"/>
        <v>2</v>
      </c>
      <c r="T90" s="32">
        <f t="shared" si="4"/>
        <v>2</v>
      </c>
      <c r="U90" s="33" t="str">
        <f t="shared" si="5"/>
        <v>CORRECT</v>
      </c>
      <c r="V90" s="32">
        <f t="shared" si="6"/>
        <v>1</v>
      </c>
      <c r="W90" s="1"/>
      <c r="X90" s="1"/>
      <c r="Y90" s="1"/>
      <c r="Z90" s="1"/>
      <c r="AA90" s="1"/>
    </row>
    <row r="91" spans="4:27" x14ac:dyDescent="0.2">
      <c r="D91" s="1"/>
      <c r="E91" s="1"/>
      <c r="F91" s="1"/>
      <c r="G91" s="80">
        <v>57</v>
      </c>
      <c r="H91" s="81" t="s">
        <v>90</v>
      </c>
      <c r="I91" s="12">
        <f t="shared" si="1"/>
        <v>342</v>
      </c>
      <c r="J91" s="12">
        <v>369</v>
      </c>
      <c r="K91" s="12">
        <v>257</v>
      </c>
      <c r="L91" s="83">
        <v>369</v>
      </c>
      <c r="M91" s="83">
        <v>3</v>
      </c>
      <c r="N91" s="83">
        <v>342</v>
      </c>
      <c r="O91" s="82">
        <v>4</v>
      </c>
      <c r="P91" s="31">
        <f t="shared" si="14"/>
        <v>1</v>
      </c>
      <c r="Q91" s="32">
        <f>IF(OR(J91=$H22,J91=$H$23),1,IF(OR(J91=$H$24,J91=$H$25),2,IF(ISBLANK(J91),0,"ERREUR")))</f>
        <v>2</v>
      </c>
      <c r="R91" s="33">
        <f t="shared" si="2"/>
        <v>1</v>
      </c>
      <c r="S91" s="34">
        <f t="shared" si="3"/>
        <v>2</v>
      </c>
      <c r="T91" s="32">
        <f t="shared" si="4"/>
        <v>2</v>
      </c>
      <c r="U91" s="33" t="str">
        <f t="shared" si="5"/>
        <v>CORRECT</v>
      </c>
      <c r="V91" s="32">
        <f t="shared" si="6"/>
        <v>1</v>
      </c>
      <c r="W91" s="1"/>
      <c r="X91" s="1"/>
      <c r="Y91" s="1"/>
      <c r="Z91" s="1"/>
      <c r="AA91" s="1"/>
    </row>
    <row r="92" spans="4:27" x14ac:dyDescent="0.2">
      <c r="D92" s="1"/>
      <c r="E92" s="1"/>
      <c r="F92" s="1"/>
      <c r="G92" s="80">
        <v>58</v>
      </c>
      <c r="H92" s="81" t="s">
        <v>90</v>
      </c>
      <c r="I92" s="12">
        <f t="shared" si="1"/>
        <v>342</v>
      </c>
      <c r="J92" s="12">
        <v>369</v>
      </c>
      <c r="K92" s="12">
        <v>257</v>
      </c>
      <c r="L92" s="83">
        <v>369</v>
      </c>
      <c r="M92" s="83">
        <v>3</v>
      </c>
      <c r="N92" s="83">
        <v>342</v>
      </c>
      <c r="O92" s="82">
        <v>4</v>
      </c>
      <c r="P92" s="31">
        <f t="shared" si="14"/>
        <v>1</v>
      </c>
      <c r="Q92" s="32">
        <f>IF(OR(J92=$H22,J92=$H$23),1,IF(OR(J92=$H$24,J92=$H$25),2,IF(ISBLANK(J92),0,"ERREUR")))</f>
        <v>2</v>
      </c>
      <c r="R92" s="33">
        <f t="shared" si="2"/>
        <v>1</v>
      </c>
      <c r="S92" s="34">
        <f t="shared" si="3"/>
        <v>2</v>
      </c>
      <c r="T92" s="32">
        <f t="shared" si="4"/>
        <v>2</v>
      </c>
      <c r="U92" s="33" t="str">
        <f t="shared" si="5"/>
        <v>CORRECT</v>
      </c>
      <c r="V92" s="32">
        <f t="shared" si="6"/>
        <v>1</v>
      </c>
      <c r="W92" s="1"/>
      <c r="X92" s="1"/>
      <c r="Y92" s="1"/>
      <c r="Z92" s="1"/>
      <c r="AA92" s="1"/>
    </row>
    <row r="93" spans="4:27" x14ac:dyDescent="0.2">
      <c r="D93" s="1"/>
      <c r="E93" s="1"/>
      <c r="F93" s="1"/>
      <c r="G93" s="80">
        <v>59</v>
      </c>
      <c r="H93" s="81" t="s">
        <v>90</v>
      </c>
      <c r="I93" s="12">
        <f t="shared" si="1"/>
        <v>342</v>
      </c>
      <c r="J93" s="12">
        <v>369</v>
      </c>
      <c r="K93" s="12">
        <v>257</v>
      </c>
      <c r="L93" s="83">
        <v>369</v>
      </c>
      <c r="M93" s="83">
        <v>3</v>
      </c>
      <c r="N93" s="83">
        <v>342</v>
      </c>
      <c r="O93" s="82">
        <v>4</v>
      </c>
      <c r="P93" s="31">
        <f t="shared" si="14"/>
        <v>1</v>
      </c>
      <c r="Q93" s="32">
        <f>IF(OR(J93=$H22,J93=$H$23),1,IF(OR(J93=$H$24,J93=$H$25),2,IF(ISBLANK(J93),0,"ERREUR")))</f>
        <v>2</v>
      </c>
      <c r="R93" s="33">
        <f t="shared" si="2"/>
        <v>1</v>
      </c>
      <c r="S93" s="34">
        <f t="shared" si="3"/>
        <v>2</v>
      </c>
      <c r="T93" s="32">
        <f t="shared" si="4"/>
        <v>2</v>
      </c>
      <c r="U93" s="33" t="str">
        <f t="shared" si="5"/>
        <v>CORRECT</v>
      </c>
      <c r="V93" s="32">
        <f t="shared" si="6"/>
        <v>1</v>
      </c>
      <c r="W93" s="1"/>
      <c r="X93" s="1"/>
      <c r="Y93" s="1"/>
      <c r="Z93" s="1"/>
      <c r="AA93" s="1"/>
    </row>
    <row r="94" spans="4:27" x14ac:dyDescent="0.2">
      <c r="D94" s="1"/>
      <c r="E94" s="1"/>
      <c r="F94" s="1"/>
      <c r="G94" s="80">
        <v>60</v>
      </c>
      <c r="H94" s="81" t="s">
        <v>90</v>
      </c>
      <c r="I94" s="12">
        <f t="shared" si="1"/>
        <v>342</v>
      </c>
      <c r="J94" s="12">
        <v>369</v>
      </c>
      <c r="K94" s="12">
        <v>257</v>
      </c>
      <c r="L94" s="83">
        <v>369</v>
      </c>
      <c r="M94" s="83">
        <v>3</v>
      </c>
      <c r="N94" s="83">
        <v>342</v>
      </c>
      <c r="O94" s="82">
        <v>4</v>
      </c>
      <c r="P94" s="31">
        <f t="shared" si="14"/>
        <v>1</v>
      </c>
      <c r="Q94" s="32">
        <f>IF(OR(J94=$H22,J94=$H$23),1,IF(OR(J94=$H$24,J94=$H$25),2,IF(ISBLANK(J94),0,"ERREUR")))</f>
        <v>2</v>
      </c>
      <c r="R94" s="33">
        <f t="shared" si="2"/>
        <v>1</v>
      </c>
      <c r="S94" s="34">
        <f t="shared" si="3"/>
        <v>2</v>
      </c>
      <c r="T94" s="32">
        <f t="shared" si="4"/>
        <v>2</v>
      </c>
      <c r="U94" s="33" t="str">
        <f t="shared" si="5"/>
        <v>CORRECT</v>
      </c>
      <c r="V94" s="32">
        <f t="shared" si="6"/>
        <v>1</v>
      </c>
      <c r="W94" s="1"/>
      <c r="X94" s="1"/>
      <c r="Y94" s="1"/>
      <c r="Z94" s="1"/>
      <c r="AA94" s="1"/>
    </row>
    <row r="95" spans="4:27" x14ac:dyDescent="0.2">
      <c r="D95" s="1"/>
      <c r="E95" s="1"/>
      <c r="F95" s="1"/>
      <c r="G95" s="80">
        <v>61</v>
      </c>
      <c r="H95" s="81" t="s">
        <v>90</v>
      </c>
      <c r="I95" s="12">
        <f t="shared" si="1"/>
        <v>342</v>
      </c>
      <c r="J95" s="12">
        <v>369</v>
      </c>
      <c r="K95" s="12">
        <v>257</v>
      </c>
      <c r="L95" s="83">
        <v>369</v>
      </c>
      <c r="M95" s="83">
        <v>3</v>
      </c>
      <c r="N95" s="83">
        <v>342</v>
      </c>
      <c r="O95" s="82">
        <v>4</v>
      </c>
      <c r="P95" s="31">
        <f t="shared" si="14"/>
        <v>1</v>
      </c>
      <c r="Q95" s="32">
        <f>IF(OR(J95=$H22,J95=$H$23),1,IF(OR(J95=$H$24,J95=$H$25),2,IF(ISBLANK(J95),0,"ERREUR")))</f>
        <v>2</v>
      </c>
      <c r="R95" s="33">
        <f t="shared" si="2"/>
        <v>1</v>
      </c>
      <c r="S95" s="34">
        <f t="shared" ref="S95:S135" si="15">IF(SUM(P95:R95)=4,2,IF(SUM(P95:R95)=5,1,IF(SUM(P95:R95)=0,"")))</f>
        <v>2</v>
      </c>
      <c r="T95" s="32">
        <f t="shared" si="4"/>
        <v>2</v>
      </c>
      <c r="U95" s="33" t="str">
        <f t="shared" si="5"/>
        <v>CORRECT</v>
      </c>
      <c r="V95" s="32">
        <f t="shared" si="6"/>
        <v>1</v>
      </c>
      <c r="W95" s="1"/>
      <c r="X95" s="1"/>
      <c r="Y95" s="1"/>
      <c r="Z95" s="1"/>
      <c r="AA95" s="1"/>
    </row>
    <row r="96" spans="4:27" x14ac:dyDescent="0.2">
      <c r="D96" s="1"/>
      <c r="E96" s="1"/>
      <c r="F96" s="1"/>
      <c r="G96" s="80">
        <v>62</v>
      </c>
      <c r="H96" s="81" t="s">
        <v>90</v>
      </c>
      <c r="I96" s="12">
        <f t="shared" si="1"/>
        <v>342</v>
      </c>
      <c r="J96" s="12">
        <v>369</v>
      </c>
      <c r="K96" s="12">
        <v>257</v>
      </c>
      <c r="L96" s="83">
        <v>369</v>
      </c>
      <c r="M96" s="83">
        <v>3</v>
      </c>
      <c r="N96" s="83">
        <v>342</v>
      </c>
      <c r="O96" s="82">
        <v>4</v>
      </c>
      <c r="P96" s="31">
        <f t="shared" si="14"/>
        <v>1</v>
      </c>
      <c r="Q96" s="32">
        <f>IF(OR(J96=$H22,J96=$H$23),1,IF(OR(J96=$H$24,J96=$H$25),2,IF(ISBLANK(J96),0,"ERREUR")))</f>
        <v>2</v>
      </c>
      <c r="R96" s="33">
        <f t="shared" si="2"/>
        <v>1</v>
      </c>
      <c r="S96" s="34">
        <f t="shared" si="15"/>
        <v>2</v>
      </c>
      <c r="T96" s="32">
        <f t="shared" si="4"/>
        <v>2</v>
      </c>
      <c r="U96" s="33" t="str">
        <f t="shared" si="5"/>
        <v>CORRECT</v>
      </c>
      <c r="V96" s="32">
        <f t="shared" si="6"/>
        <v>1</v>
      </c>
      <c r="W96" s="1"/>
      <c r="X96" s="1"/>
      <c r="Y96" s="1"/>
      <c r="Z96" s="1"/>
      <c r="AA96" s="1"/>
    </row>
    <row r="97" spans="4:27" x14ac:dyDescent="0.2">
      <c r="D97" s="1"/>
      <c r="E97" s="1"/>
      <c r="F97" s="1"/>
      <c r="G97" s="80">
        <v>63</v>
      </c>
      <c r="H97" s="81" t="s">
        <v>90</v>
      </c>
      <c r="I97" s="12">
        <f t="shared" si="1"/>
        <v>342</v>
      </c>
      <c r="J97" s="12">
        <v>369</v>
      </c>
      <c r="K97" s="12">
        <v>257</v>
      </c>
      <c r="L97" s="83">
        <v>369</v>
      </c>
      <c r="M97" s="83">
        <v>3</v>
      </c>
      <c r="N97" s="83">
        <v>342</v>
      </c>
      <c r="O97" s="82">
        <v>4</v>
      </c>
      <c r="P97" s="31">
        <f t="shared" si="14"/>
        <v>1</v>
      </c>
      <c r="Q97" s="32">
        <f>IF(OR(J97=$H22,J97=$H$23),1,IF(OR(J97=$H$24,J97=$H$25),2,IF(ISBLANK(J97),0,"ERREUR")))</f>
        <v>2</v>
      </c>
      <c r="R97" s="33">
        <f t="shared" si="2"/>
        <v>1</v>
      </c>
      <c r="S97" s="34">
        <f t="shared" si="15"/>
        <v>2</v>
      </c>
      <c r="T97" s="32">
        <f t="shared" si="4"/>
        <v>2</v>
      </c>
      <c r="U97" s="33" t="str">
        <f t="shared" si="5"/>
        <v>CORRECT</v>
      </c>
      <c r="V97" s="32">
        <f t="shared" si="6"/>
        <v>1</v>
      </c>
      <c r="W97" s="1"/>
      <c r="X97" s="1"/>
      <c r="Y97" s="1"/>
      <c r="Z97" s="1"/>
      <c r="AA97" s="1"/>
    </row>
    <row r="98" spans="4:27" x14ac:dyDescent="0.2">
      <c r="D98" s="1"/>
      <c r="E98" s="1"/>
      <c r="F98" s="1"/>
      <c r="G98" s="80">
        <v>64</v>
      </c>
      <c r="H98" s="81" t="s">
        <v>90</v>
      </c>
      <c r="I98" s="12">
        <f t="shared" si="1"/>
        <v>342</v>
      </c>
      <c r="J98" s="12">
        <v>369</v>
      </c>
      <c r="K98" s="12">
        <v>257</v>
      </c>
      <c r="L98" s="83">
        <v>369</v>
      </c>
      <c r="M98" s="83">
        <v>3</v>
      </c>
      <c r="N98" s="83">
        <v>342</v>
      </c>
      <c r="O98" s="82">
        <v>4</v>
      </c>
      <c r="P98" s="31">
        <f t="shared" si="14"/>
        <v>1</v>
      </c>
      <c r="Q98" s="32">
        <f>IF(OR(J98=$H22,J98=$H$23),1,IF(OR(J98=$H$24,J98=$H$25),2,IF(ISBLANK(J98),0,"ERREUR")))</f>
        <v>2</v>
      </c>
      <c r="R98" s="33">
        <f t="shared" si="2"/>
        <v>1</v>
      </c>
      <c r="S98" s="34">
        <f t="shared" si="15"/>
        <v>2</v>
      </c>
      <c r="T98" s="32">
        <f t="shared" si="4"/>
        <v>2</v>
      </c>
      <c r="U98" s="33" t="str">
        <f t="shared" si="5"/>
        <v>CORRECT</v>
      </c>
      <c r="V98" s="32">
        <f t="shared" si="6"/>
        <v>1</v>
      </c>
      <c r="W98" s="1"/>
      <c r="X98" s="1"/>
      <c r="Y98" s="1"/>
      <c r="Z98" s="1"/>
      <c r="AA98" s="1"/>
    </row>
    <row r="99" spans="4:27" x14ac:dyDescent="0.2">
      <c r="D99" s="1"/>
      <c r="E99" s="1"/>
      <c r="F99" s="1"/>
      <c r="G99" s="80">
        <v>65</v>
      </c>
      <c r="H99" s="81" t="s">
        <v>90</v>
      </c>
      <c r="I99" s="12">
        <f t="shared" si="1"/>
        <v>342</v>
      </c>
      <c r="J99" s="12">
        <v>369</v>
      </c>
      <c r="K99" s="12">
        <v>257</v>
      </c>
      <c r="L99" s="83">
        <v>369</v>
      </c>
      <c r="M99" s="83">
        <v>3</v>
      </c>
      <c r="N99" s="83">
        <v>342</v>
      </c>
      <c r="O99" s="82">
        <v>4</v>
      </c>
      <c r="P99" s="31">
        <f t="shared" ref="P99:P135" si="16">IF(OR(I99=$H$22,I99=$BG$23),1,IF(OR(I99=$H$24,I99=$H$25),2,IF(ISBLANK(I99),0,"ERREUR")))</f>
        <v>1</v>
      </c>
      <c r="Q99" s="32">
        <f>IF(OR(J99=$H22,J99=$H$23),1,IF(OR(J99=$H$24,J99=$H$25),2,IF(ISBLANK(J99),0,"ERREUR")))</f>
        <v>2</v>
      </c>
      <c r="R99" s="33">
        <f t="shared" si="2"/>
        <v>1</v>
      </c>
      <c r="S99" s="34">
        <f t="shared" si="15"/>
        <v>2</v>
      </c>
      <c r="T99" s="32">
        <f t="shared" si="4"/>
        <v>2</v>
      </c>
      <c r="U99" s="33" t="str">
        <f t="shared" si="5"/>
        <v>CORRECT</v>
      </c>
      <c r="V99" s="32">
        <f t="shared" si="6"/>
        <v>1</v>
      </c>
      <c r="W99" s="1"/>
      <c r="X99" s="1"/>
      <c r="Y99" s="1"/>
      <c r="Z99" s="1"/>
      <c r="AA99" s="1"/>
    </row>
    <row r="100" spans="4:27" x14ac:dyDescent="0.2">
      <c r="D100" s="1"/>
      <c r="E100" s="1"/>
      <c r="F100" s="1"/>
      <c r="G100" s="80">
        <v>66</v>
      </c>
      <c r="H100" s="81" t="s">
        <v>90</v>
      </c>
      <c r="I100" s="12">
        <f t="shared" ref="I100:I135" si="17">$H$22</f>
        <v>342</v>
      </c>
      <c r="J100" s="12">
        <v>369</v>
      </c>
      <c r="K100" s="12">
        <v>257</v>
      </c>
      <c r="L100" s="83">
        <v>369</v>
      </c>
      <c r="M100" s="83">
        <v>4</v>
      </c>
      <c r="N100" s="83">
        <v>342</v>
      </c>
      <c r="O100" s="82">
        <v>4</v>
      </c>
      <c r="P100" s="31">
        <f t="shared" si="16"/>
        <v>1</v>
      </c>
      <c r="Q100" s="32">
        <f>IF(OR(J100=$H22,J100=$H$23),1,IF(OR(J100=$H$24,J100=$H$25),2,IF(ISBLANK(J100),0,"ERREUR")))</f>
        <v>2</v>
      </c>
      <c r="R100" s="33">
        <f t="shared" ref="R100:R135" si="18">IF(OR(K100=$H$22,K100=$H$23),1,IF(OR(K100=$H$24,K100=$H$25),2,IF(ISBLANK(K100),0,"ERREUR")))</f>
        <v>1</v>
      </c>
      <c r="S100" s="34">
        <f t="shared" si="15"/>
        <v>2</v>
      </c>
      <c r="T100" s="32">
        <f t="shared" si="4"/>
        <v>2</v>
      </c>
      <c r="U100" s="33" t="str">
        <f t="shared" ref="U100:U135" si="19">IF(OR(S100="",T100=""),"",(IF(S100=T100,"CORRECT",(IF(NOT(S100=T100),"INCORRECT","")))))</f>
        <v>CORRECT</v>
      </c>
      <c r="V100" s="32">
        <f t="shared" si="6"/>
        <v>1</v>
      </c>
      <c r="W100" s="1"/>
      <c r="X100" s="1"/>
      <c r="Y100" s="1"/>
      <c r="Z100" s="1"/>
      <c r="AA100" s="1"/>
    </row>
    <row r="101" spans="4:27" x14ac:dyDescent="0.2">
      <c r="D101" s="1"/>
      <c r="E101" s="1"/>
      <c r="F101" s="1"/>
      <c r="G101" s="80">
        <v>67</v>
      </c>
      <c r="H101" s="81" t="s">
        <v>90</v>
      </c>
      <c r="I101" s="12">
        <f t="shared" si="17"/>
        <v>342</v>
      </c>
      <c r="J101" s="12">
        <v>369</v>
      </c>
      <c r="K101" s="12">
        <v>257</v>
      </c>
      <c r="L101" s="83">
        <v>369</v>
      </c>
      <c r="M101" s="83">
        <v>4</v>
      </c>
      <c r="N101" s="83">
        <v>342</v>
      </c>
      <c r="O101" s="82">
        <v>4</v>
      </c>
      <c r="P101" s="31">
        <f t="shared" si="16"/>
        <v>1</v>
      </c>
      <c r="Q101" s="32">
        <f>IF(OR(J101=$H22,J101=$H$23),1,IF(OR(J101=$H$24,J101=$H$25),2,IF(ISBLANK(J101),0,"ERREUR")))</f>
        <v>2</v>
      </c>
      <c r="R101" s="33">
        <f t="shared" si="18"/>
        <v>1</v>
      </c>
      <c r="S101" s="34">
        <f t="shared" si="15"/>
        <v>2</v>
      </c>
      <c r="T101" s="32">
        <f>IF(OR(L101=$H$22,L101=$H$23),1,IF(OR(L101=$H$24,L101=$H$25),2,""))</f>
        <v>2</v>
      </c>
      <c r="U101" s="33" t="str">
        <f t="shared" si="19"/>
        <v>CORRECT</v>
      </c>
      <c r="V101" s="32">
        <f t="shared" ref="V101:V135" si="20">IF(OR(N101=$H$22,N101=$H$23),1,IF(OR(N101=$H$24,N101=$H$25),2,IF(N101=999,999,"")))</f>
        <v>1</v>
      </c>
      <c r="W101" s="1"/>
      <c r="X101" s="1"/>
      <c r="Y101" s="1"/>
      <c r="Z101" s="1"/>
      <c r="AA101" s="1"/>
    </row>
    <row r="102" spans="4:27" x14ac:dyDescent="0.2">
      <c r="D102" s="1"/>
      <c r="E102" s="1"/>
      <c r="F102" s="1"/>
      <c r="G102" s="80">
        <v>68</v>
      </c>
      <c r="H102" s="81" t="s">
        <v>90</v>
      </c>
      <c r="I102" s="12">
        <f t="shared" si="17"/>
        <v>342</v>
      </c>
      <c r="J102" s="12">
        <v>369</v>
      </c>
      <c r="K102" s="12">
        <v>257</v>
      </c>
      <c r="L102" s="83">
        <v>369</v>
      </c>
      <c r="M102" s="83">
        <v>4</v>
      </c>
      <c r="N102" s="83">
        <v>342</v>
      </c>
      <c r="O102" s="82">
        <v>4</v>
      </c>
      <c r="P102" s="31">
        <f t="shared" si="16"/>
        <v>1</v>
      </c>
      <c r="Q102" s="32">
        <f>IF(OR(J102=$H22,J102=$H$23),1,IF(OR(J102=$H$24,J102=$H$25),2,IF(ISBLANK(J102),0,"ERREUR")))</f>
        <v>2</v>
      </c>
      <c r="R102" s="33">
        <f t="shared" si="18"/>
        <v>1</v>
      </c>
      <c r="S102" s="34">
        <f t="shared" si="15"/>
        <v>2</v>
      </c>
      <c r="T102" s="32">
        <f t="shared" si="4"/>
        <v>2</v>
      </c>
      <c r="U102" s="33" t="str">
        <f t="shared" si="19"/>
        <v>CORRECT</v>
      </c>
      <c r="V102" s="32">
        <f t="shared" si="20"/>
        <v>1</v>
      </c>
      <c r="W102" s="1"/>
      <c r="X102" s="1"/>
      <c r="Y102" s="1"/>
      <c r="Z102" s="1"/>
      <c r="AA102" s="1"/>
    </row>
    <row r="103" spans="4:27" x14ac:dyDescent="0.2">
      <c r="D103" s="1"/>
      <c r="E103" s="1"/>
      <c r="F103" s="1"/>
      <c r="G103" s="80">
        <v>69</v>
      </c>
      <c r="H103" s="81" t="s">
        <v>90</v>
      </c>
      <c r="I103" s="12">
        <f t="shared" si="17"/>
        <v>342</v>
      </c>
      <c r="J103" s="12">
        <v>369</v>
      </c>
      <c r="K103" s="12">
        <v>257</v>
      </c>
      <c r="L103" s="83">
        <v>369</v>
      </c>
      <c r="M103" s="83">
        <v>4</v>
      </c>
      <c r="N103" s="83">
        <v>342</v>
      </c>
      <c r="O103" s="82">
        <v>4</v>
      </c>
      <c r="P103" s="31">
        <f t="shared" si="16"/>
        <v>1</v>
      </c>
      <c r="Q103" s="32">
        <f>IF(OR(J103=$H22,J103=$H$23),1,IF(OR(J103=$H$24,J103=$H$25),2,IF(ISBLANK(J103),0,"ERREUR")))</f>
        <v>2</v>
      </c>
      <c r="R103" s="33">
        <f t="shared" si="18"/>
        <v>1</v>
      </c>
      <c r="S103" s="34">
        <f t="shared" si="15"/>
        <v>2</v>
      </c>
      <c r="T103" s="32">
        <f t="shared" ref="T103:T133" si="21">IF(OR(L103=$H$22,L103=$H$23),1,IF(OR(L103=$H$24,L103=$H$25),2,""))</f>
        <v>2</v>
      </c>
      <c r="U103" s="33" t="str">
        <f t="shared" si="19"/>
        <v>CORRECT</v>
      </c>
      <c r="V103" s="32">
        <f t="shared" si="20"/>
        <v>1</v>
      </c>
      <c r="W103" s="1"/>
      <c r="X103" s="1"/>
      <c r="Y103" s="1"/>
      <c r="Z103" s="1"/>
      <c r="AA103" s="1"/>
    </row>
    <row r="104" spans="4:27" x14ac:dyDescent="0.2">
      <c r="D104" s="1"/>
      <c r="E104" s="1"/>
      <c r="F104" s="1"/>
      <c r="G104" s="80">
        <v>70</v>
      </c>
      <c r="H104" s="81" t="s">
        <v>90</v>
      </c>
      <c r="I104" s="12">
        <f t="shared" si="17"/>
        <v>342</v>
      </c>
      <c r="J104" s="12">
        <v>369</v>
      </c>
      <c r="K104" s="12">
        <v>257</v>
      </c>
      <c r="L104" s="83">
        <v>369</v>
      </c>
      <c r="M104" s="83">
        <v>4</v>
      </c>
      <c r="N104" s="83">
        <v>342</v>
      </c>
      <c r="O104" s="82">
        <v>4</v>
      </c>
      <c r="P104" s="31">
        <f t="shared" si="16"/>
        <v>1</v>
      </c>
      <c r="Q104" s="32">
        <f>IF(OR(J104=$H22,J104=$H$23),1,IF(OR(J104=$H$24,J104=$H$25),2,IF(ISBLANK(J104),0,"ERREUR")))</f>
        <v>2</v>
      </c>
      <c r="R104" s="33">
        <f t="shared" si="18"/>
        <v>1</v>
      </c>
      <c r="S104" s="34">
        <f t="shared" si="15"/>
        <v>2</v>
      </c>
      <c r="T104" s="32">
        <f t="shared" si="21"/>
        <v>2</v>
      </c>
      <c r="U104" s="33" t="str">
        <f t="shared" si="19"/>
        <v>CORRECT</v>
      </c>
      <c r="V104" s="32">
        <f t="shared" si="20"/>
        <v>1</v>
      </c>
      <c r="W104" s="1"/>
      <c r="X104" s="1"/>
      <c r="Y104" s="1"/>
      <c r="Z104" s="1"/>
      <c r="AA104" s="1"/>
    </row>
    <row r="105" spans="4:27" x14ac:dyDescent="0.2">
      <c r="D105" s="1"/>
      <c r="E105" s="1"/>
      <c r="F105" s="1"/>
      <c r="G105" s="80">
        <v>71</v>
      </c>
      <c r="H105" s="81" t="s">
        <v>90</v>
      </c>
      <c r="I105" s="12">
        <f t="shared" si="17"/>
        <v>342</v>
      </c>
      <c r="J105" s="12">
        <v>369</v>
      </c>
      <c r="K105" s="12">
        <v>257</v>
      </c>
      <c r="L105" s="83">
        <v>369</v>
      </c>
      <c r="M105" s="83">
        <v>4</v>
      </c>
      <c r="N105" s="83">
        <v>342</v>
      </c>
      <c r="O105" s="82">
        <v>4</v>
      </c>
      <c r="P105" s="31">
        <f t="shared" si="16"/>
        <v>1</v>
      </c>
      <c r="Q105" s="32">
        <f>IF(OR(J105=$H22,J105=$H$23),1,IF(OR(J105=$H$24,J105=$H$25),2,IF(ISBLANK(J105),0,"ERREUR")))</f>
        <v>2</v>
      </c>
      <c r="R105" s="33">
        <f t="shared" si="18"/>
        <v>1</v>
      </c>
      <c r="S105" s="34">
        <f t="shared" si="15"/>
        <v>2</v>
      </c>
      <c r="T105" s="32">
        <f t="shared" si="21"/>
        <v>2</v>
      </c>
      <c r="U105" s="33" t="str">
        <f t="shared" si="19"/>
        <v>CORRECT</v>
      </c>
      <c r="V105" s="32">
        <f t="shared" si="20"/>
        <v>1</v>
      </c>
      <c r="W105" s="1"/>
      <c r="X105" s="1"/>
      <c r="Y105" s="1"/>
      <c r="Z105" s="1"/>
      <c r="AA105" s="1"/>
    </row>
    <row r="106" spans="4:27" x14ac:dyDescent="0.2">
      <c r="D106" s="1"/>
      <c r="E106" s="1"/>
      <c r="F106" s="1"/>
      <c r="G106" s="80">
        <v>72</v>
      </c>
      <c r="H106" s="81" t="s">
        <v>90</v>
      </c>
      <c r="I106" s="12">
        <f t="shared" si="17"/>
        <v>342</v>
      </c>
      <c r="J106" s="12">
        <v>369</v>
      </c>
      <c r="K106" s="12">
        <v>257</v>
      </c>
      <c r="L106" s="83">
        <v>369</v>
      </c>
      <c r="M106" s="83">
        <v>4</v>
      </c>
      <c r="N106" s="83">
        <v>342</v>
      </c>
      <c r="O106" s="82">
        <v>4</v>
      </c>
      <c r="P106" s="31">
        <f t="shared" si="16"/>
        <v>1</v>
      </c>
      <c r="Q106" s="32">
        <f>IF(OR(J106=$H22,J106=$H$23),1,IF(OR(J106=$H$24,J106=$H$25),2,IF(ISBLANK(J106),0,"ERREUR")))</f>
        <v>2</v>
      </c>
      <c r="R106" s="33">
        <f t="shared" si="18"/>
        <v>1</v>
      </c>
      <c r="S106" s="34">
        <f t="shared" si="15"/>
        <v>2</v>
      </c>
      <c r="T106" s="32">
        <f t="shared" si="21"/>
        <v>2</v>
      </c>
      <c r="U106" s="33" t="str">
        <f t="shared" si="19"/>
        <v>CORRECT</v>
      </c>
      <c r="V106" s="32">
        <f t="shared" si="20"/>
        <v>1</v>
      </c>
      <c r="W106" s="1"/>
      <c r="X106" s="1"/>
      <c r="Y106" s="1"/>
      <c r="Z106" s="1"/>
      <c r="AA106" s="1"/>
    </row>
    <row r="107" spans="4:27" x14ac:dyDescent="0.2">
      <c r="D107" s="1"/>
      <c r="E107" s="1"/>
      <c r="F107" s="1"/>
      <c r="G107" s="80">
        <v>73</v>
      </c>
      <c r="H107" s="81" t="s">
        <v>90</v>
      </c>
      <c r="I107" s="12">
        <f t="shared" si="17"/>
        <v>342</v>
      </c>
      <c r="J107" s="12">
        <v>369</v>
      </c>
      <c r="K107" s="12">
        <v>257</v>
      </c>
      <c r="L107" s="83">
        <v>369</v>
      </c>
      <c r="M107" s="83">
        <v>4</v>
      </c>
      <c r="N107" s="83">
        <v>342</v>
      </c>
      <c r="O107" s="82">
        <v>4</v>
      </c>
      <c r="P107" s="31">
        <f t="shared" si="16"/>
        <v>1</v>
      </c>
      <c r="Q107" s="32">
        <f>IF(OR(J107=$H22,J107=$H$23),1,IF(OR(J107=$H$24,J107=$H$25),2,IF(ISBLANK(J107),0,"ERREUR")))</f>
        <v>2</v>
      </c>
      <c r="R107" s="33">
        <f t="shared" si="18"/>
        <v>1</v>
      </c>
      <c r="S107" s="34">
        <f t="shared" si="15"/>
        <v>2</v>
      </c>
      <c r="T107" s="32">
        <f t="shared" si="21"/>
        <v>2</v>
      </c>
      <c r="U107" s="33" t="str">
        <f t="shared" si="19"/>
        <v>CORRECT</v>
      </c>
      <c r="V107" s="32">
        <f t="shared" si="20"/>
        <v>1</v>
      </c>
      <c r="W107" s="1"/>
      <c r="X107" s="1"/>
      <c r="Y107" s="1"/>
      <c r="Z107" s="1"/>
      <c r="AA107" s="1"/>
    </row>
    <row r="108" spans="4:27" x14ac:dyDescent="0.2">
      <c r="D108" s="1"/>
      <c r="E108" s="1"/>
      <c r="F108" s="1"/>
      <c r="G108" s="80">
        <v>74</v>
      </c>
      <c r="H108" s="81" t="s">
        <v>90</v>
      </c>
      <c r="I108" s="12">
        <f t="shared" si="17"/>
        <v>342</v>
      </c>
      <c r="J108" s="12">
        <v>369</v>
      </c>
      <c r="K108" s="12">
        <v>257</v>
      </c>
      <c r="L108" s="83">
        <v>369</v>
      </c>
      <c r="M108" s="83">
        <v>4</v>
      </c>
      <c r="N108" s="83">
        <v>342</v>
      </c>
      <c r="O108" s="82">
        <v>4</v>
      </c>
      <c r="P108" s="31">
        <f t="shared" si="16"/>
        <v>1</v>
      </c>
      <c r="Q108" s="32">
        <f>IF(OR(J108=$H22,J108=$H$23),1,IF(OR(J108=$H$24,J108=$H$25),2,IF(ISBLANK(J108),0,"ERREUR")))</f>
        <v>2</v>
      </c>
      <c r="R108" s="33">
        <f t="shared" si="18"/>
        <v>1</v>
      </c>
      <c r="S108" s="34">
        <f t="shared" si="15"/>
        <v>2</v>
      </c>
      <c r="T108" s="32">
        <f t="shared" si="21"/>
        <v>2</v>
      </c>
      <c r="U108" s="33" t="str">
        <f t="shared" si="19"/>
        <v>CORRECT</v>
      </c>
      <c r="V108" s="32">
        <f t="shared" si="20"/>
        <v>1</v>
      </c>
      <c r="W108" s="1"/>
      <c r="X108" s="1"/>
      <c r="Y108" s="1"/>
      <c r="Z108" s="1"/>
      <c r="AA108" s="1"/>
    </row>
    <row r="109" spans="4:27" x14ac:dyDescent="0.2">
      <c r="D109" s="1"/>
      <c r="E109" s="1"/>
      <c r="F109" s="1"/>
      <c r="G109" s="80">
        <v>75</v>
      </c>
      <c r="H109" s="81" t="s">
        <v>90</v>
      </c>
      <c r="I109" s="12">
        <f t="shared" si="17"/>
        <v>342</v>
      </c>
      <c r="J109" s="12">
        <v>369</v>
      </c>
      <c r="K109" s="12">
        <v>257</v>
      </c>
      <c r="L109" s="83">
        <v>369</v>
      </c>
      <c r="M109" s="83">
        <v>4</v>
      </c>
      <c r="N109" s="83">
        <v>342</v>
      </c>
      <c r="O109" s="82">
        <v>4</v>
      </c>
      <c r="P109" s="31">
        <f t="shared" si="16"/>
        <v>1</v>
      </c>
      <c r="Q109" s="32">
        <f>IF(OR(J109=$H22,J109=$H$23),1,IF(OR(J109=$H$24,J109=$H$25),2,IF(ISBLANK(J109),0,"ERREUR")))</f>
        <v>2</v>
      </c>
      <c r="R109" s="33">
        <f t="shared" si="18"/>
        <v>1</v>
      </c>
      <c r="S109" s="34">
        <f t="shared" si="15"/>
        <v>2</v>
      </c>
      <c r="T109" s="32">
        <f t="shared" si="21"/>
        <v>2</v>
      </c>
      <c r="U109" s="33" t="str">
        <f t="shared" si="19"/>
        <v>CORRECT</v>
      </c>
      <c r="V109" s="32">
        <f t="shared" si="20"/>
        <v>1</v>
      </c>
      <c r="W109" s="1"/>
      <c r="X109" s="1"/>
      <c r="Y109" s="1"/>
      <c r="Z109" s="1"/>
      <c r="AA109" s="1"/>
    </row>
    <row r="110" spans="4:27" x14ac:dyDescent="0.2">
      <c r="D110" s="1"/>
      <c r="E110" s="1"/>
      <c r="F110" s="1"/>
      <c r="G110" s="80">
        <v>76</v>
      </c>
      <c r="H110" s="81" t="s">
        <v>90</v>
      </c>
      <c r="I110" s="12">
        <f t="shared" si="17"/>
        <v>342</v>
      </c>
      <c r="J110" s="12">
        <v>369</v>
      </c>
      <c r="K110" s="12">
        <v>257</v>
      </c>
      <c r="L110" s="83">
        <v>369</v>
      </c>
      <c r="M110" s="83">
        <v>4</v>
      </c>
      <c r="N110" s="83">
        <v>342</v>
      </c>
      <c r="O110" s="82">
        <v>4</v>
      </c>
      <c r="P110" s="31">
        <f t="shared" si="16"/>
        <v>1</v>
      </c>
      <c r="Q110" s="32">
        <f>IF(OR(J110=$H22,J110=$H$23),1,IF(OR(J110=$H$24,J110=$H$25),2,IF(ISBLANK(J110),0,"ERREUR")))</f>
        <v>2</v>
      </c>
      <c r="R110" s="33">
        <f t="shared" si="18"/>
        <v>1</v>
      </c>
      <c r="S110" s="34">
        <f t="shared" si="15"/>
        <v>2</v>
      </c>
      <c r="T110" s="32">
        <f t="shared" si="21"/>
        <v>2</v>
      </c>
      <c r="U110" s="33" t="str">
        <f t="shared" si="19"/>
        <v>CORRECT</v>
      </c>
      <c r="V110" s="32">
        <f t="shared" si="20"/>
        <v>1</v>
      </c>
      <c r="W110" s="1"/>
      <c r="X110" s="1"/>
      <c r="Y110" s="1"/>
      <c r="Z110" s="1"/>
      <c r="AA110" s="1"/>
    </row>
    <row r="111" spans="4:27" x14ac:dyDescent="0.2">
      <c r="D111" s="1"/>
      <c r="E111" s="1"/>
      <c r="F111" s="1"/>
      <c r="G111" s="80">
        <v>77</v>
      </c>
      <c r="H111" s="81" t="s">
        <v>90</v>
      </c>
      <c r="I111" s="12">
        <f t="shared" si="17"/>
        <v>342</v>
      </c>
      <c r="J111" s="12">
        <v>369</v>
      </c>
      <c r="K111" s="12">
        <v>257</v>
      </c>
      <c r="L111" s="83">
        <v>369</v>
      </c>
      <c r="M111" s="83">
        <v>4</v>
      </c>
      <c r="N111" s="83">
        <v>342</v>
      </c>
      <c r="O111" s="82">
        <v>4</v>
      </c>
      <c r="P111" s="31">
        <f t="shared" si="16"/>
        <v>1</v>
      </c>
      <c r="Q111" s="32">
        <f>IF(OR(J111=$H22,J111=$H$23),1,IF(OR(J111=$H$24,J111=$H$25),2,IF(ISBLANK(J111),0,"ERREUR")))</f>
        <v>2</v>
      </c>
      <c r="R111" s="33">
        <f t="shared" si="18"/>
        <v>1</v>
      </c>
      <c r="S111" s="34">
        <f t="shared" si="15"/>
        <v>2</v>
      </c>
      <c r="T111" s="32">
        <f t="shared" si="21"/>
        <v>2</v>
      </c>
      <c r="U111" s="33" t="str">
        <f t="shared" si="19"/>
        <v>CORRECT</v>
      </c>
      <c r="V111" s="32">
        <f t="shared" si="20"/>
        <v>1</v>
      </c>
      <c r="W111" s="1"/>
      <c r="X111" s="1"/>
      <c r="Y111" s="1"/>
      <c r="Z111" s="1"/>
      <c r="AA111" s="1"/>
    </row>
    <row r="112" spans="4:27" x14ac:dyDescent="0.2">
      <c r="D112" s="1"/>
      <c r="E112" s="1"/>
      <c r="F112" s="1"/>
      <c r="G112" s="80">
        <v>78</v>
      </c>
      <c r="H112" s="81" t="s">
        <v>90</v>
      </c>
      <c r="I112" s="12">
        <f t="shared" si="17"/>
        <v>342</v>
      </c>
      <c r="J112" s="12">
        <v>369</v>
      </c>
      <c r="K112" s="12">
        <v>257</v>
      </c>
      <c r="L112" s="83">
        <v>369</v>
      </c>
      <c r="M112" s="83">
        <v>4</v>
      </c>
      <c r="N112" s="83">
        <v>342</v>
      </c>
      <c r="O112" s="82">
        <v>4</v>
      </c>
      <c r="P112" s="31">
        <f t="shared" si="16"/>
        <v>1</v>
      </c>
      <c r="Q112" s="32">
        <f>IF(OR(J112=$H22,J112=$H$23),1,IF(OR(J112=$H$24,J112=$H$25),2,IF(ISBLANK(J112),0,"ERREUR")))</f>
        <v>2</v>
      </c>
      <c r="R112" s="33">
        <f t="shared" si="18"/>
        <v>1</v>
      </c>
      <c r="S112" s="34">
        <f t="shared" si="15"/>
        <v>2</v>
      </c>
      <c r="T112" s="32">
        <f t="shared" si="21"/>
        <v>2</v>
      </c>
      <c r="U112" s="33" t="str">
        <f t="shared" si="19"/>
        <v>CORRECT</v>
      </c>
      <c r="V112" s="32">
        <f t="shared" si="20"/>
        <v>1</v>
      </c>
      <c r="W112" s="1"/>
      <c r="X112" s="1"/>
      <c r="Y112" s="1"/>
      <c r="Z112" s="1"/>
      <c r="AA112" s="1"/>
    </row>
    <row r="113" spans="4:27" x14ac:dyDescent="0.2">
      <c r="D113" s="1"/>
      <c r="E113" s="1"/>
      <c r="F113" s="1"/>
      <c r="G113" s="80">
        <v>79</v>
      </c>
      <c r="H113" s="81" t="s">
        <v>90</v>
      </c>
      <c r="I113" s="12">
        <f t="shared" si="17"/>
        <v>342</v>
      </c>
      <c r="J113" s="12">
        <v>369</v>
      </c>
      <c r="K113" s="12">
        <v>257</v>
      </c>
      <c r="L113" s="83">
        <v>369</v>
      </c>
      <c r="M113" s="83">
        <v>4</v>
      </c>
      <c r="N113" s="83">
        <v>342</v>
      </c>
      <c r="O113" s="82">
        <v>4</v>
      </c>
      <c r="P113" s="31">
        <f t="shared" si="16"/>
        <v>1</v>
      </c>
      <c r="Q113" s="32">
        <f>IF(OR(J113=$H22,J113=$H$23),1,IF(OR(J113=$H$24,J113=$H$25),2,IF(ISBLANK(J113),0,"ERREUR")))</f>
        <v>2</v>
      </c>
      <c r="R113" s="33">
        <f t="shared" si="18"/>
        <v>1</v>
      </c>
      <c r="S113" s="34">
        <f t="shared" si="15"/>
        <v>2</v>
      </c>
      <c r="T113" s="32">
        <f t="shared" si="21"/>
        <v>2</v>
      </c>
      <c r="U113" s="33" t="str">
        <f t="shared" si="19"/>
        <v>CORRECT</v>
      </c>
      <c r="V113" s="32">
        <f t="shared" si="20"/>
        <v>1</v>
      </c>
      <c r="W113" s="1"/>
      <c r="X113" s="1"/>
      <c r="Y113" s="1"/>
      <c r="Z113" s="1"/>
      <c r="AA113" s="1"/>
    </row>
    <row r="114" spans="4:27" x14ac:dyDescent="0.2">
      <c r="D114" s="1"/>
      <c r="E114" s="1"/>
      <c r="F114" s="1"/>
      <c r="G114" s="80">
        <v>80</v>
      </c>
      <c r="H114" s="81" t="s">
        <v>90</v>
      </c>
      <c r="I114" s="12">
        <f t="shared" si="17"/>
        <v>342</v>
      </c>
      <c r="J114" s="12">
        <v>369</v>
      </c>
      <c r="K114" s="12">
        <v>257</v>
      </c>
      <c r="L114" s="83">
        <v>369</v>
      </c>
      <c r="M114" s="83">
        <v>4</v>
      </c>
      <c r="N114" s="83">
        <v>342</v>
      </c>
      <c r="O114" s="82">
        <v>4</v>
      </c>
      <c r="P114" s="31">
        <f t="shared" si="16"/>
        <v>1</v>
      </c>
      <c r="Q114" s="32">
        <f>IF(OR(J114=$H22,J114=$H$23),1,IF(OR(J114=$H$24,J114=$H$25),2,IF(ISBLANK(J114),0,"ERREUR")))</f>
        <v>2</v>
      </c>
      <c r="R114" s="33">
        <f t="shared" si="18"/>
        <v>1</v>
      </c>
      <c r="S114" s="34">
        <f t="shared" si="15"/>
        <v>2</v>
      </c>
      <c r="T114" s="32">
        <f t="shared" si="21"/>
        <v>2</v>
      </c>
      <c r="U114" s="33" t="str">
        <f t="shared" si="19"/>
        <v>CORRECT</v>
      </c>
      <c r="V114" s="32">
        <f t="shared" si="20"/>
        <v>1</v>
      </c>
      <c r="W114" s="1"/>
      <c r="X114" s="1"/>
      <c r="Y114" s="1"/>
      <c r="Z114" s="1"/>
      <c r="AA114" s="1"/>
    </row>
    <row r="115" spans="4:27" x14ac:dyDescent="0.2">
      <c r="D115" s="1"/>
      <c r="E115" s="1"/>
      <c r="F115" s="1"/>
      <c r="G115" s="80">
        <v>81</v>
      </c>
      <c r="H115" s="81" t="s">
        <v>90</v>
      </c>
      <c r="I115" s="12">
        <f t="shared" si="17"/>
        <v>342</v>
      </c>
      <c r="J115" s="12">
        <v>369</v>
      </c>
      <c r="K115" s="12">
        <v>257</v>
      </c>
      <c r="L115" s="83">
        <v>369</v>
      </c>
      <c r="M115" s="83">
        <v>4</v>
      </c>
      <c r="N115" s="83">
        <v>342</v>
      </c>
      <c r="O115" s="82">
        <v>4</v>
      </c>
      <c r="P115" s="31">
        <f t="shared" si="16"/>
        <v>1</v>
      </c>
      <c r="Q115" s="32">
        <f>IF(OR(J115=$H22,J115=$H$23),1,IF(OR(J115=$H$24,J115=$H$25),2,IF(ISBLANK(J115),0,"ERREUR")))</f>
        <v>2</v>
      </c>
      <c r="R115" s="33">
        <f t="shared" si="18"/>
        <v>1</v>
      </c>
      <c r="S115" s="34">
        <f t="shared" si="15"/>
        <v>2</v>
      </c>
      <c r="T115" s="32">
        <f t="shared" si="21"/>
        <v>2</v>
      </c>
      <c r="U115" s="33" t="str">
        <f t="shared" si="19"/>
        <v>CORRECT</v>
      </c>
      <c r="V115" s="32">
        <f t="shared" si="20"/>
        <v>1</v>
      </c>
      <c r="W115" s="1"/>
      <c r="X115" s="1"/>
      <c r="Y115" s="1"/>
      <c r="Z115" s="1"/>
      <c r="AA115" s="1"/>
    </row>
    <row r="116" spans="4:27" x14ac:dyDescent="0.2">
      <c r="D116" s="1"/>
      <c r="E116" s="1"/>
      <c r="F116" s="1"/>
      <c r="G116" s="80">
        <v>82</v>
      </c>
      <c r="H116" s="81" t="s">
        <v>90</v>
      </c>
      <c r="I116" s="12">
        <f t="shared" si="17"/>
        <v>342</v>
      </c>
      <c r="J116" s="12">
        <v>369</v>
      </c>
      <c r="K116" s="12">
        <v>257</v>
      </c>
      <c r="L116" s="83">
        <v>369</v>
      </c>
      <c r="M116" s="83">
        <v>4</v>
      </c>
      <c r="N116" s="83">
        <v>342</v>
      </c>
      <c r="O116" s="82">
        <v>4</v>
      </c>
      <c r="P116" s="31">
        <f t="shared" si="16"/>
        <v>1</v>
      </c>
      <c r="Q116" s="32">
        <f>IF(OR(J116=$H22,J116=$H$23),1,IF(OR(J116=$H$24,J116=$H$25),2,IF(ISBLANK(J116),0,"ERREUR")))</f>
        <v>2</v>
      </c>
      <c r="R116" s="33">
        <f t="shared" si="18"/>
        <v>1</v>
      </c>
      <c r="S116" s="34">
        <f t="shared" si="15"/>
        <v>2</v>
      </c>
      <c r="T116" s="32">
        <f t="shared" si="21"/>
        <v>2</v>
      </c>
      <c r="U116" s="33" t="str">
        <f t="shared" si="19"/>
        <v>CORRECT</v>
      </c>
      <c r="V116" s="32">
        <f t="shared" si="20"/>
        <v>1</v>
      </c>
      <c r="W116" s="1"/>
      <c r="X116" s="1"/>
      <c r="Y116" s="1"/>
      <c r="Z116" s="1"/>
      <c r="AA116" s="1"/>
    </row>
    <row r="117" spans="4:27" x14ac:dyDescent="0.2">
      <c r="D117" s="1"/>
      <c r="E117" s="1"/>
      <c r="F117" s="1"/>
      <c r="G117" s="80">
        <v>83</v>
      </c>
      <c r="H117" s="81" t="s">
        <v>90</v>
      </c>
      <c r="I117" s="12">
        <f t="shared" si="17"/>
        <v>342</v>
      </c>
      <c r="J117" s="12">
        <v>369</v>
      </c>
      <c r="K117" s="12">
        <v>257</v>
      </c>
      <c r="L117" s="83">
        <v>369</v>
      </c>
      <c r="M117" s="83">
        <v>4</v>
      </c>
      <c r="N117" s="83">
        <v>342</v>
      </c>
      <c r="O117" s="82">
        <v>4</v>
      </c>
      <c r="P117" s="31">
        <f t="shared" si="16"/>
        <v>1</v>
      </c>
      <c r="Q117" s="32">
        <f>IF(OR(J117=$H22,J117=$H$23),1,IF(OR(J117=$H$24,J117=$H$25),2,IF(ISBLANK(J117),0,"ERREUR")))</f>
        <v>2</v>
      </c>
      <c r="R117" s="33">
        <f t="shared" si="18"/>
        <v>1</v>
      </c>
      <c r="S117" s="34">
        <f t="shared" si="15"/>
        <v>2</v>
      </c>
      <c r="T117" s="32">
        <f t="shared" si="21"/>
        <v>2</v>
      </c>
      <c r="U117" s="33" t="str">
        <f t="shared" si="19"/>
        <v>CORRECT</v>
      </c>
      <c r="V117" s="32">
        <f t="shared" si="20"/>
        <v>1</v>
      </c>
      <c r="W117" s="1"/>
      <c r="X117" s="1"/>
      <c r="Y117" s="1"/>
      <c r="Z117" s="1"/>
      <c r="AA117" s="1"/>
    </row>
    <row r="118" spans="4:27" x14ac:dyDescent="0.2">
      <c r="D118" s="1"/>
      <c r="E118" s="1"/>
      <c r="F118" s="1"/>
      <c r="G118" s="80">
        <v>84</v>
      </c>
      <c r="H118" s="81" t="s">
        <v>90</v>
      </c>
      <c r="I118" s="12">
        <f t="shared" si="17"/>
        <v>342</v>
      </c>
      <c r="J118" s="12">
        <v>369</v>
      </c>
      <c r="K118" s="12">
        <v>257</v>
      </c>
      <c r="L118" s="83">
        <v>369</v>
      </c>
      <c r="M118" s="83">
        <v>4</v>
      </c>
      <c r="N118" s="83">
        <v>342</v>
      </c>
      <c r="O118" s="82">
        <v>4</v>
      </c>
      <c r="P118" s="31">
        <f t="shared" si="16"/>
        <v>1</v>
      </c>
      <c r="Q118" s="32">
        <f>IF(OR(J118=$H22,J118=$H$23),1,IF(OR(J118=$H$24,J118=$H$25),2,IF(ISBLANK(J118),0,"ERREUR")))</f>
        <v>2</v>
      </c>
      <c r="R118" s="33">
        <f t="shared" si="18"/>
        <v>1</v>
      </c>
      <c r="S118" s="34">
        <f t="shared" si="15"/>
        <v>2</v>
      </c>
      <c r="T118" s="32">
        <f t="shared" si="21"/>
        <v>2</v>
      </c>
      <c r="U118" s="33" t="str">
        <f t="shared" si="19"/>
        <v>CORRECT</v>
      </c>
      <c r="V118" s="32">
        <f t="shared" si="20"/>
        <v>1</v>
      </c>
      <c r="W118" s="1"/>
      <c r="X118" s="1"/>
      <c r="Y118" s="1"/>
      <c r="Z118" s="1"/>
      <c r="AA118" s="1"/>
    </row>
    <row r="119" spans="4:27" x14ac:dyDescent="0.2">
      <c r="D119" s="1"/>
      <c r="E119" s="1"/>
      <c r="F119" s="1"/>
      <c r="G119" s="80">
        <v>85</v>
      </c>
      <c r="H119" s="81" t="s">
        <v>90</v>
      </c>
      <c r="I119" s="12">
        <f t="shared" si="17"/>
        <v>342</v>
      </c>
      <c r="J119" s="12">
        <v>369</v>
      </c>
      <c r="K119" s="12">
        <v>257</v>
      </c>
      <c r="L119" s="83">
        <v>369</v>
      </c>
      <c r="M119" s="83">
        <v>4</v>
      </c>
      <c r="N119" s="83">
        <v>342</v>
      </c>
      <c r="O119" s="82">
        <v>4</v>
      </c>
      <c r="P119" s="31">
        <f t="shared" si="16"/>
        <v>1</v>
      </c>
      <c r="Q119" s="32">
        <f>IF(OR(J119=$H22,J119=$H$23),1,IF(OR(J119=$H$24,J119=$H$25),2,IF(ISBLANK(J119),0,"ERREUR")))</f>
        <v>2</v>
      </c>
      <c r="R119" s="33">
        <f t="shared" si="18"/>
        <v>1</v>
      </c>
      <c r="S119" s="34">
        <f t="shared" si="15"/>
        <v>2</v>
      </c>
      <c r="T119" s="32">
        <f t="shared" si="21"/>
        <v>2</v>
      </c>
      <c r="U119" s="33" t="str">
        <f t="shared" si="19"/>
        <v>CORRECT</v>
      </c>
      <c r="V119" s="32">
        <f t="shared" si="20"/>
        <v>1</v>
      </c>
      <c r="W119" s="1"/>
      <c r="X119" s="1"/>
      <c r="Y119" s="1"/>
      <c r="Z119" s="1"/>
      <c r="AA119" s="1"/>
    </row>
    <row r="120" spans="4:27" x14ac:dyDescent="0.2">
      <c r="D120" s="1"/>
      <c r="E120" s="1"/>
      <c r="F120" s="1"/>
      <c r="G120" s="80">
        <v>86</v>
      </c>
      <c r="H120" s="81" t="s">
        <v>90</v>
      </c>
      <c r="I120" s="12">
        <f t="shared" si="17"/>
        <v>342</v>
      </c>
      <c r="J120" s="12">
        <v>369</v>
      </c>
      <c r="K120" s="12">
        <v>257</v>
      </c>
      <c r="L120" s="83">
        <v>369</v>
      </c>
      <c r="M120" s="83">
        <v>4</v>
      </c>
      <c r="N120" s="83">
        <v>342</v>
      </c>
      <c r="O120" s="82">
        <v>4</v>
      </c>
      <c r="P120" s="31">
        <f t="shared" si="16"/>
        <v>1</v>
      </c>
      <c r="Q120" s="32">
        <f>IF(OR(J120=$H22,J120=$H$23),1,IF(OR(J120=$H$24,J120=$H$25),2,IF(ISBLANK(J120),0,"ERREUR")))</f>
        <v>2</v>
      </c>
      <c r="R120" s="33">
        <f t="shared" si="18"/>
        <v>1</v>
      </c>
      <c r="S120" s="34">
        <f t="shared" si="15"/>
        <v>2</v>
      </c>
      <c r="T120" s="32">
        <f t="shared" si="21"/>
        <v>2</v>
      </c>
      <c r="U120" s="33" t="str">
        <f t="shared" si="19"/>
        <v>CORRECT</v>
      </c>
      <c r="V120" s="32">
        <f t="shared" si="20"/>
        <v>1</v>
      </c>
      <c r="W120" s="1"/>
      <c r="X120" s="1"/>
      <c r="Y120" s="1"/>
      <c r="Z120" s="1"/>
      <c r="AA120" s="1"/>
    </row>
    <row r="121" spans="4:27" x14ac:dyDescent="0.2">
      <c r="D121" s="1"/>
      <c r="E121" s="1"/>
      <c r="F121" s="1"/>
      <c r="G121" s="80">
        <v>87</v>
      </c>
      <c r="H121" s="81" t="s">
        <v>90</v>
      </c>
      <c r="I121" s="12">
        <f t="shared" si="17"/>
        <v>342</v>
      </c>
      <c r="J121" s="12">
        <v>369</v>
      </c>
      <c r="K121" s="12">
        <v>257</v>
      </c>
      <c r="L121" s="83">
        <v>369</v>
      </c>
      <c r="M121" s="83">
        <v>4</v>
      </c>
      <c r="N121" s="83">
        <v>342</v>
      </c>
      <c r="O121" s="82">
        <v>4</v>
      </c>
      <c r="P121" s="31">
        <f t="shared" si="16"/>
        <v>1</v>
      </c>
      <c r="Q121" s="32">
        <f>IF(OR(J121=$H22,J121=$H$23),1,IF(OR(J121=$H$24,J121=$H$25),2,IF(ISBLANK(J121),0,"ERREUR")))</f>
        <v>2</v>
      </c>
      <c r="R121" s="33">
        <f t="shared" si="18"/>
        <v>1</v>
      </c>
      <c r="S121" s="34">
        <f t="shared" si="15"/>
        <v>2</v>
      </c>
      <c r="T121" s="32">
        <f t="shared" si="21"/>
        <v>2</v>
      </c>
      <c r="U121" s="33" t="str">
        <f t="shared" si="19"/>
        <v>CORRECT</v>
      </c>
      <c r="V121" s="32">
        <f t="shared" si="20"/>
        <v>1</v>
      </c>
      <c r="W121" s="1"/>
      <c r="X121" s="1"/>
      <c r="Y121" s="1"/>
      <c r="Z121" s="1"/>
      <c r="AA121" s="1"/>
    </row>
    <row r="122" spans="4:27" x14ac:dyDescent="0.2">
      <c r="D122" s="1"/>
      <c r="E122" s="1"/>
      <c r="F122" s="1"/>
      <c r="G122" s="80">
        <v>88</v>
      </c>
      <c r="H122" s="81" t="s">
        <v>90</v>
      </c>
      <c r="I122" s="12">
        <f t="shared" si="17"/>
        <v>342</v>
      </c>
      <c r="J122" s="12">
        <v>369</v>
      </c>
      <c r="K122" s="12">
        <v>257</v>
      </c>
      <c r="L122" s="83">
        <v>369</v>
      </c>
      <c r="M122" s="83">
        <v>4</v>
      </c>
      <c r="N122" s="83">
        <v>342</v>
      </c>
      <c r="O122" s="82">
        <v>4</v>
      </c>
      <c r="P122" s="31">
        <f t="shared" si="16"/>
        <v>1</v>
      </c>
      <c r="Q122" s="32">
        <f>IF(OR(J122=$H22,J122=$H$23),1,IF(OR(J122=$H$24,J122=$H$25),2,IF(ISBLANK(J122),0,"ERREUR")))</f>
        <v>2</v>
      </c>
      <c r="R122" s="33">
        <f t="shared" si="18"/>
        <v>1</v>
      </c>
      <c r="S122" s="34">
        <f t="shared" si="15"/>
        <v>2</v>
      </c>
      <c r="T122" s="32">
        <f t="shared" si="21"/>
        <v>2</v>
      </c>
      <c r="U122" s="33" t="str">
        <f t="shared" si="19"/>
        <v>CORRECT</v>
      </c>
      <c r="V122" s="32">
        <f t="shared" si="20"/>
        <v>1</v>
      </c>
      <c r="W122" s="1"/>
      <c r="X122" s="1"/>
      <c r="Y122" s="1"/>
      <c r="Z122" s="1"/>
      <c r="AA122" s="1"/>
    </row>
    <row r="123" spans="4:27" x14ac:dyDescent="0.2">
      <c r="D123" s="1"/>
      <c r="E123" s="1"/>
      <c r="F123" s="1"/>
      <c r="G123" s="80">
        <v>89</v>
      </c>
      <c r="H123" s="81" t="s">
        <v>90</v>
      </c>
      <c r="I123" s="12">
        <f t="shared" si="17"/>
        <v>342</v>
      </c>
      <c r="J123" s="12">
        <v>369</v>
      </c>
      <c r="K123" s="12">
        <v>257</v>
      </c>
      <c r="L123" s="83">
        <v>369</v>
      </c>
      <c r="M123" s="83">
        <v>4</v>
      </c>
      <c r="N123" s="83">
        <v>342</v>
      </c>
      <c r="O123" s="82">
        <v>4</v>
      </c>
      <c r="P123" s="31">
        <f t="shared" si="16"/>
        <v>1</v>
      </c>
      <c r="Q123" s="32">
        <f>IF(OR(J123=$H22,J123=$H$23),1,IF(OR(J123=$H$24,J123=$H$25),2,IF(ISBLANK(J123),0,"ERREUR")))</f>
        <v>2</v>
      </c>
      <c r="R123" s="33">
        <f t="shared" si="18"/>
        <v>1</v>
      </c>
      <c r="S123" s="34">
        <f t="shared" si="15"/>
        <v>2</v>
      </c>
      <c r="T123" s="32">
        <f t="shared" si="21"/>
        <v>2</v>
      </c>
      <c r="U123" s="33" t="str">
        <f t="shared" si="19"/>
        <v>CORRECT</v>
      </c>
      <c r="V123" s="32">
        <f t="shared" si="20"/>
        <v>1</v>
      </c>
      <c r="W123" s="1"/>
      <c r="X123" s="1"/>
      <c r="Y123" s="1"/>
      <c r="Z123" s="1"/>
      <c r="AA123" s="1"/>
    </row>
    <row r="124" spans="4:27" x14ac:dyDescent="0.2">
      <c r="D124" s="1"/>
      <c r="E124" s="1"/>
      <c r="F124" s="1"/>
      <c r="G124" s="80">
        <v>90</v>
      </c>
      <c r="H124" s="81" t="s">
        <v>90</v>
      </c>
      <c r="I124" s="12">
        <f t="shared" si="17"/>
        <v>342</v>
      </c>
      <c r="J124" s="12">
        <v>369</v>
      </c>
      <c r="K124" s="12">
        <v>257</v>
      </c>
      <c r="L124" s="83">
        <v>369</v>
      </c>
      <c r="M124" s="83">
        <v>4</v>
      </c>
      <c r="N124" s="83">
        <v>342</v>
      </c>
      <c r="O124" s="82">
        <v>4</v>
      </c>
      <c r="P124" s="31">
        <f t="shared" si="16"/>
        <v>1</v>
      </c>
      <c r="Q124" s="32">
        <f>IF(OR(J124=$H22,J124=$H$23),1,IF(OR(J124=$H$24,J124=$H$25),2,IF(ISBLANK(J124),0,"ERREUR")))</f>
        <v>2</v>
      </c>
      <c r="R124" s="33">
        <f t="shared" si="18"/>
        <v>1</v>
      </c>
      <c r="S124" s="34">
        <f t="shared" si="15"/>
        <v>2</v>
      </c>
      <c r="T124" s="32">
        <f t="shared" si="21"/>
        <v>2</v>
      </c>
      <c r="U124" s="33" t="str">
        <f t="shared" si="19"/>
        <v>CORRECT</v>
      </c>
      <c r="V124" s="32">
        <f t="shared" si="20"/>
        <v>1</v>
      </c>
      <c r="W124" s="1"/>
      <c r="X124" s="1"/>
      <c r="Y124" s="1"/>
      <c r="Z124" s="1"/>
      <c r="AA124" s="1"/>
    </row>
    <row r="125" spans="4:27" x14ac:dyDescent="0.2">
      <c r="D125" s="1"/>
      <c r="E125" s="1"/>
      <c r="F125" s="1"/>
      <c r="G125" s="80">
        <v>91</v>
      </c>
      <c r="H125" s="81" t="s">
        <v>90</v>
      </c>
      <c r="I125" s="12">
        <f t="shared" si="17"/>
        <v>342</v>
      </c>
      <c r="J125" s="12">
        <v>369</v>
      </c>
      <c r="K125" s="12">
        <v>257</v>
      </c>
      <c r="L125" s="83">
        <v>369</v>
      </c>
      <c r="M125" s="83">
        <v>4</v>
      </c>
      <c r="N125" s="83">
        <v>342</v>
      </c>
      <c r="O125" s="82">
        <v>4</v>
      </c>
      <c r="P125" s="31">
        <f t="shared" si="16"/>
        <v>1</v>
      </c>
      <c r="Q125" s="32">
        <f>IF(OR(J125=$H22,J125=$H$23),1,IF(OR(J125=$H$24,J125=$H$25),2,IF(ISBLANK(J125),0,"ERREUR")))</f>
        <v>2</v>
      </c>
      <c r="R125" s="33">
        <f t="shared" si="18"/>
        <v>1</v>
      </c>
      <c r="S125" s="34">
        <f t="shared" si="15"/>
        <v>2</v>
      </c>
      <c r="T125" s="32">
        <f t="shared" si="21"/>
        <v>2</v>
      </c>
      <c r="U125" s="33" t="str">
        <f t="shared" si="19"/>
        <v>CORRECT</v>
      </c>
      <c r="V125" s="32">
        <f t="shared" si="20"/>
        <v>1</v>
      </c>
      <c r="W125" s="1"/>
      <c r="X125" s="1"/>
      <c r="Y125" s="1"/>
      <c r="Z125" s="1"/>
      <c r="AA125" s="1"/>
    </row>
    <row r="126" spans="4:27" x14ac:dyDescent="0.2">
      <c r="D126" s="1"/>
      <c r="E126" s="1"/>
      <c r="F126" s="1"/>
      <c r="G126" s="80">
        <v>92</v>
      </c>
      <c r="H126" s="81" t="s">
        <v>90</v>
      </c>
      <c r="I126" s="12">
        <f t="shared" si="17"/>
        <v>342</v>
      </c>
      <c r="J126" s="12">
        <v>369</v>
      </c>
      <c r="K126" s="12">
        <v>257</v>
      </c>
      <c r="L126" s="83">
        <v>369</v>
      </c>
      <c r="M126" s="83">
        <v>4</v>
      </c>
      <c r="N126" s="83">
        <v>342</v>
      </c>
      <c r="O126" s="82">
        <v>4</v>
      </c>
      <c r="P126" s="31">
        <f t="shared" si="16"/>
        <v>1</v>
      </c>
      <c r="Q126" s="32">
        <f>IF(OR(J126=$H22,J126=$H$23),1,IF(OR(J126=$H$24,J126=$H$25),2,IF(ISBLANK(J126),0,"ERREUR")))</f>
        <v>2</v>
      </c>
      <c r="R126" s="33">
        <f t="shared" si="18"/>
        <v>1</v>
      </c>
      <c r="S126" s="34">
        <f t="shared" si="15"/>
        <v>2</v>
      </c>
      <c r="T126" s="32">
        <f t="shared" si="21"/>
        <v>2</v>
      </c>
      <c r="U126" s="33" t="str">
        <f t="shared" si="19"/>
        <v>CORRECT</v>
      </c>
      <c r="V126" s="32">
        <f t="shared" si="20"/>
        <v>1</v>
      </c>
      <c r="W126" s="1"/>
      <c r="X126" s="1"/>
      <c r="Y126" s="1"/>
      <c r="Z126" s="1"/>
      <c r="AA126" s="1"/>
    </row>
    <row r="127" spans="4:27" x14ac:dyDescent="0.2">
      <c r="D127" s="1"/>
      <c r="E127" s="1"/>
      <c r="F127" s="1"/>
      <c r="G127" s="80">
        <v>93</v>
      </c>
      <c r="H127" s="81" t="s">
        <v>90</v>
      </c>
      <c r="I127" s="12">
        <f t="shared" si="17"/>
        <v>342</v>
      </c>
      <c r="J127" s="12">
        <v>369</v>
      </c>
      <c r="K127" s="12">
        <v>257</v>
      </c>
      <c r="L127" s="83">
        <v>369</v>
      </c>
      <c r="M127" s="83">
        <v>4</v>
      </c>
      <c r="N127" s="83">
        <v>342</v>
      </c>
      <c r="O127" s="82">
        <v>4</v>
      </c>
      <c r="P127" s="31">
        <f t="shared" si="16"/>
        <v>1</v>
      </c>
      <c r="Q127" s="32">
        <f>IF(OR(J127=$H22,J127=$H$23),1,IF(OR(J127=$H$24,J127=$H$25),2,IF(ISBLANK(J127),0,"ERREUR")))</f>
        <v>2</v>
      </c>
      <c r="R127" s="33">
        <f t="shared" si="18"/>
        <v>1</v>
      </c>
      <c r="S127" s="34">
        <f t="shared" si="15"/>
        <v>2</v>
      </c>
      <c r="T127" s="32">
        <f t="shared" si="21"/>
        <v>2</v>
      </c>
      <c r="U127" s="33" t="str">
        <f t="shared" si="19"/>
        <v>CORRECT</v>
      </c>
      <c r="V127" s="32">
        <f t="shared" si="20"/>
        <v>1</v>
      </c>
      <c r="W127" s="1"/>
      <c r="X127" s="1"/>
      <c r="Y127" s="1"/>
      <c r="Z127" s="1"/>
      <c r="AA127" s="1"/>
    </row>
    <row r="128" spans="4:27" x14ac:dyDescent="0.2">
      <c r="D128" s="1"/>
      <c r="E128" s="1"/>
      <c r="F128" s="1"/>
      <c r="G128" s="80">
        <v>94</v>
      </c>
      <c r="H128" s="81" t="s">
        <v>90</v>
      </c>
      <c r="I128" s="12">
        <f t="shared" si="17"/>
        <v>342</v>
      </c>
      <c r="J128" s="12">
        <v>369</v>
      </c>
      <c r="K128" s="12">
        <v>257</v>
      </c>
      <c r="L128" s="83">
        <v>369</v>
      </c>
      <c r="M128" s="83">
        <v>4</v>
      </c>
      <c r="N128" s="83">
        <v>342</v>
      </c>
      <c r="O128" s="82">
        <v>4</v>
      </c>
      <c r="P128" s="31">
        <f t="shared" si="16"/>
        <v>1</v>
      </c>
      <c r="Q128" s="32">
        <f>IF(OR(J128=$H22,J128=$H$23),1,IF(OR(J128=$H$24,J128=$H$25),2,IF(ISBLANK(J128),0,"ERREUR")))</f>
        <v>2</v>
      </c>
      <c r="R128" s="33">
        <f t="shared" si="18"/>
        <v>1</v>
      </c>
      <c r="S128" s="34">
        <f t="shared" si="15"/>
        <v>2</v>
      </c>
      <c r="T128" s="32">
        <f t="shared" si="21"/>
        <v>2</v>
      </c>
      <c r="U128" s="33" t="str">
        <f t="shared" si="19"/>
        <v>CORRECT</v>
      </c>
      <c r="V128" s="32">
        <f t="shared" si="20"/>
        <v>1</v>
      </c>
      <c r="W128" s="1"/>
      <c r="X128" s="1"/>
      <c r="Y128" s="1"/>
      <c r="Z128" s="1"/>
      <c r="AA128" s="1"/>
    </row>
    <row r="129" spans="4:27" x14ac:dyDescent="0.2">
      <c r="D129" s="1"/>
      <c r="E129" s="1"/>
      <c r="F129" s="1"/>
      <c r="G129" s="80">
        <v>95</v>
      </c>
      <c r="H129" s="81" t="s">
        <v>90</v>
      </c>
      <c r="I129" s="12">
        <f t="shared" si="17"/>
        <v>342</v>
      </c>
      <c r="J129" s="12">
        <v>369</v>
      </c>
      <c r="K129" s="12">
        <v>257</v>
      </c>
      <c r="L129" s="83">
        <v>369</v>
      </c>
      <c r="M129" s="83">
        <v>4</v>
      </c>
      <c r="N129" s="83">
        <v>342</v>
      </c>
      <c r="O129" s="82">
        <v>4</v>
      </c>
      <c r="P129" s="31">
        <f t="shared" si="16"/>
        <v>1</v>
      </c>
      <c r="Q129" s="32">
        <f>IF(OR(J129=$H22,J129=$H$23),1,IF(OR(J129=$H$24,J129=$H$25),2,IF(ISBLANK(J129),0,"ERREUR")))</f>
        <v>2</v>
      </c>
      <c r="R129" s="33">
        <f t="shared" si="18"/>
        <v>1</v>
      </c>
      <c r="S129" s="34">
        <f t="shared" si="15"/>
        <v>2</v>
      </c>
      <c r="T129" s="32">
        <f t="shared" si="21"/>
        <v>2</v>
      </c>
      <c r="U129" s="33" t="str">
        <f t="shared" si="19"/>
        <v>CORRECT</v>
      </c>
      <c r="V129" s="32">
        <f t="shared" si="20"/>
        <v>1</v>
      </c>
      <c r="W129" s="1"/>
      <c r="X129" s="1"/>
      <c r="Y129" s="1"/>
      <c r="Z129" s="1"/>
      <c r="AA129" s="1"/>
    </row>
    <row r="130" spans="4:27" x14ac:dyDescent="0.2">
      <c r="D130" s="1"/>
      <c r="E130" s="1"/>
      <c r="F130" s="1"/>
      <c r="G130" s="80">
        <v>96</v>
      </c>
      <c r="H130" s="81" t="s">
        <v>90</v>
      </c>
      <c r="I130" s="12">
        <f t="shared" si="17"/>
        <v>342</v>
      </c>
      <c r="J130" s="12">
        <v>369</v>
      </c>
      <c r="K130" s="12">
        <v>257</v>
      </c>
      <c r="L130" s="83">
        <v>369</v>
      </c>
      <c r="M130" s="83">
        <v>4</v>
      </c>
      <c r="N130" s="83">
        <v>342</v>
      </c>
      <c r="O130" s="82">
        <v>4</v>
      </c>
      <c r="P130" s="31">
        <f t="shared" si="16"/>
        <v>1</v>
      </c>
      <c r="Q130" s="32">
        <f>IF(OR(J130=$H22,J130=$H$23),1,IF(OR(J130=$H$24,J130=$H$25),2,IF(ISBLANK(J130),0,"ERREUR")))</f>
        <v>2</v>
      </c>
      <c r="R130" s="33">
        <f t="shared" si="18"/>
        <v>1</v>
      </c>
      <c r="S130" s="34">
        <f t="shared" si="15"/>
        <v>2</v>
      </c>
      <c r="T130" s="32">
        <f t="shared" si="21"/>
        <v>2</v>
      </c>
      <c r="U130" s="33" t="str">
        <f t="shared" si="19"/>
        <v>CORRECT</v>
      </c>
      <c r="V130" s="32">
        <f t="shared" si="20"/>
        <v>1</v>
      </c>
      <c r="W130" s="1"/>
      <c r="X130" s="1"/>
      <c r="Y130" s="1"/>
      <c r="Z130" s="1"/>
      <c r="AA130" s="1"/>
    </row>
    <row r="131" spans="4:27" x14ac:dyDescent="0.2">
      <c r="D131" s="1"/>
      <c r="E131" s="1"/>
      <c r="F131" s="1"/>
      <c r="G131" s="80">
        <v>97</v>
      </c>
      <c r="H131" s="81" t="s">
        <v>90</v>
      </c>
      <c r="I131" s="12">
        <f t="shared" si="17"/>
        <v>342</v>
      </c>
      <c r="J131" s="12">
        <v>369</v>
      </c>
      <c r="K131" s="12">
        <v>257</v>
      </c>
      <c r="L131" s="83">
        <v>369</v>
      </c>
      <c r="M131" s="83">
        <v>4</v>
      </c>
      <c r="N131" s="83">
        <v>342</v>
      </c>
      <c r="O131" s="82">
        <v>4</v>
      </c>
      <c r="P131" s="31">
        <f t="shared" si="16"/>
        <v>1</v>
      </c>
      <c r="Q131" s="32">
        <f>IF(OR(J131=$H22,J131=$H$23),1,IF(OR(J131=$H$24,J131=$H$25),2,IF(ISBLANK(J131),0,"ERREUR")))</f>
        <v>2</v>
      </c>
      <c r="R131" s="33">
        <f t="shared" si="18"/>
        <v>1</v>
      </c>
      <c r="S131" s="34">
        <f t="shared" si="15"/>
        <v>2</v>
      </c>
      <c r="T131" s="32">
        <f t="shared" si="21"/>
        <v>2</v>
      </c>
      <c r="U131" s="33" t="str">
        <f t="shared" si="19"/>
        <v>CORRECT</v>
      </c>
      <c r="V131" s="32">
        <f t="shared" si="20"/>
        <v>1</v>
      </c>
      <c r="W131" s="1"/>
      <c r="X131" s="1"/>
      <c r="Y131" s="1"/>
      <c r="Z131" s="1"/>
      <c r="AA131" s="1"/>
    </row>
    <row r="132" spans="4:27" x14ac:dyDescent="0.2">
      <c r="D132" s="1"/>
      <c r="E132" s="1"/>
      <c r="F132" s="1"/>
      <c r="G132" s="80">
        <v>98</v>
      </c>
      <c r="H132" s="81" t="s">
        <v>90</v>
      </c>
      <c r="I132" s="12">
        <f t="shared" si="17"/>
        <v>342</v>
      </c>
      <c r="J132" s="12">
        <v>369</v>
      </c>
      <c r="K132" s="12">
        <v>257</v>
      </c>
      <c r="L132" s="83">
        <v>369</v>
      </c>
      <c r="M132" s="83">
        <v>4</v>
      </c>
      <c r="N132" s="83">
        <v>342</v>
      </c>
      <c r="O132" s="82">
        <v>4</v>
      </c>
      <c r="P132" s="31">
        <f t="shared" si="16"/>
        <v>1</v>
      </c>
      <c r="Q132" s="32">
        <f>IF(OR(J132=$H22,J132=$H$23),1,IF(OR(J132=$H$24,J132=$H$25),2,IF(ISBLANK(J132),0,"ERREUR")))</f>
        <v>2</v>
      </c>
      <c r="R132" s="33">
        <f t="shared" si="18"/>
        <v>1</v>
      </c>
      <c r="S132" s="34">
        <f t="shared" si="15"/>
        <v>2</v>
      </c>
      <c r="T132" s="32">
        <f t="shared" si="21"/>
        <v>2</v>
      </c>
      <c r="U132" s="33" t="str">
        <f t="shared" si="19"/>
        <v>CORRECT</v>
      </c>
      <c r="V132" s="32">
        <f t="shared" si="20"/>
        <v>1</v>
      </c>
      <c r="W132" s="1"/>
      <c r="X132" s="1"/>
      <c r="Y132" s="1"/>
      <c r="Z132" s="1"/>
      <c r="AA132" s="1"/>
    </row>
    <row r="133" spans="4:27" x14ac:dyDescent="0.2">
      <c r="D133" s="1"/>
      <c r="E133" s="1"/>
      <c r="F133" s="1"/>
      <c r="G133" s="80">
        <v>99</v>
      </c>
      <c r="H133" s="81" t="s">
        <v>90</v>
      </c>
      <c r="I133" s="12">
        <f t="shared" si="17"/>
        <v>342</v>
      </c>
      <c r="J133" s="12">
        <v>369</v>
      </c>
      <c r="K133" s="12">
        <v>257</v>
      </c>
      <c r="L133" s="83">
        <v>369</v>
      </c>
      <c r="M133" s="83">
        <v>4</v>
      </c>
      <c r="N133" s="83">
        <v>342</v>
      </c>
      <c r="O133" s="82">
        <v>4</v>
      </c>
      <c r="P133" s="31">
        <f t="shared" si="16"/>
        <v>1</v>
      </c>
      <c r="Q133" s="32">
        <f>IF(OR(J133=$H22,J133=$H$23),1,IF(OR(J133=$H$24,J133=$H$25),2,IF(ISBLANK(J133),0,"ERREUR")))</f>
        <v>2</v>
      </c>
      <c r="R133" s="33">
        <f t="shared" si="18"/>
        <v>1</v>
      </c>
      <c r="S133" s="34">
        <f t="shared" si="15"/>
        <v>2</v>
      </c>
      <c r="T133" s="32">
        <f t="shared" si="21"/>
        <v>2</v>
      </c>
      <c r="U133" s="33" t="str">
        <f t="shared" si="19"/>
        <v>CORRECT</v>
      </c>
      <c r="V133" s="32">
        <f t="shared" si="20"/>
        <v>1</v>
      </c>
      <c r="W133" s="1"/>
      <c r="X133" s="1"/>
      <c r="Y133" s="1"/>
      <c r="Z133" s="1"/>
      <c r="AA133" s="1"/>
    </row>
    <row r="134" spans="4:27" x14ac:dyDescent="0.2">
      <c r="D134" s="1"/>
      <c r="E134" s="1"/>
      <c r="F134" s="1"/>
      <c r="G134" s="80">
        <v>100</v>
      </c>
      <c r="H134" s="81" t="s">
        <v>90</v>
      </c>
      <c r="I134" s="12">
        <f t="shared" si="17"/>
        <v>342</v>
      </c>
      <c r="J134" s="12">
        <v>369</v>
      </c>
      <c r="K134" s="12">
        <v>257</v>
      </c>
      <c r="L134" s="83">
        <v>369</v>
      </c>
      <c r="M134" s="83">
        <v>4</v>
      </c>
      <c r="N134" s="83">
        <v>342</v>
      </c>
      <c r="O134" s="82">
        <v>4</v>
      </c>
      <c r="P134" s="31">
        <f t="shared" ref="P134" si="22">IF(OR(I134=$H$22,I134=$BG$23),1,IF(OR(I134=$H$24,I134=$H$25),2,IF(ISBLANK(I134),0,"ERREUR")))</f>
        <v>1</v>
      </c>
      <c r="Q134" s="32">
        <f>IF(OR(J134=$H23,J134=$H$23),1,IF(OR(J134=$H$24,J134=$H$25),2,IF(ISBLANK(J134),0,"ERREUR")))</f>
        <v>2</v>
      </c>
      <c r="R134" s="33">
        <f t="shared" ref="R134" si="23">IF(OR(K134=$H$22,K134=$H$23),1,IF(OR(K134=$H$24,K134=$H$25),2,IF(ISBLANK(K134),0,"ERREUR")))</f>
        <v>1</v>
      </c>
      <c r="S134" s="34">
        <f t="shared" ref="S134" si="24">IF(SUM(P134:R134)=4,2,IF(SUM(P134:R134)=5,1,IF(SUM(P134:R134)=0,"")))</f>
        <v>2</v>
      </c>
      <c r="T134" s="32">
        <f t="shared" ref="T134" si="25">IF(OR(L134=$H$22,L134=$H$23),1,IF(OR(L134=$H$24,L134=$H$25),2,""))</f>
        <v>2</v>
      </c>
      <c r="U134" s="33" t="str">
        <f t="shared" ref="U134" si="26">IF(OR(S134="",T134=""),"",(IF(S134=T134,"CORRECT",(IF(NOT(S134=T134),"INCORRECT","")))))</f>
        <v>CORRECT</v>
      </c>
      <c r="V134" s="32">
        <f t="shared" ref="V134" si="27">IF(OR(N134=$H$22,N134=$H$23),1,IF(OR(N134=$H$24,N134=$H$25),2,IF(N134=999,999,"")))</f>
        <v>1</v>
      </c>
      <c r="W134" s="1"/>
      <c r="X134" s="1"/>
      <c r="Y134" s="1"/>
      <c r="Z134" s="1"/>
      <c r="AA134" s="1"/>
    </row>
    <row r="135" spans="4:27" ht="13.5" thickBot="1" x14ac:dyDescent="0.25">
      <c r="D135" s="1"/>
      <c r="E135" s="1"/>
      <c r="F135" s="1"/>
      <c r="G135" s="80">
        <v>101</v>
      </c>
      <c r="H135" s="81" t="s">
        <v>90</v>
      </c>
      <c r="I135" s="12">
        <f t="shared" si="17"/>
        <v>342</v>
      </c>
      <c r="J135" s="12">
        <v>369</v>
      </c>
      <c r="K135" s="12">
        <v>257</v>
      </c>
      <c r="L135" s="85">
        <v>369</v>
      </c>
      <c r="M135" s="85">
        <v>4</v>
      </c>
      <c r="N135" s="85">
        <v>342</v>
      </c>
      <c r="O135" s="82">
        <v>4</v>
      </c>
      <c r="P135" s="31">
        <f t="shared" si="16"/>
        <v>1</v>
      </c>
      <c r="Q135" s="32">
        <f>IF(OR(J135=$H22,J135=$H$23),1,IF(OR(J135=$H$24,J135=$H$25),2,IF(ISBLANK(J135),0,"ERREUR")))</f>
        <v>2</v>
      </c>
      <c r="R135" s="33">
        <f t="shared" si="18"/>
        <v>1</v>
      </c>
      <c r="S135" s="35">
        <f t="shared" si="15"/>
        <v>2</v>
      </c>
      <c r="T135" s="32">
        <f>IF(OR(L135=$H$22,L135=$H$23),1,IF(OR(L135=$H$24,L135=$H$25),2,""))</f>
        <v>2</v>
      </c>
      <c r="U135" s="36" t="str">
        <f t="shared" si="19"/>
        <v>CORRECT</v>
      </c>
      <c r="V135" s="32">
        <f t="shared" si="20"/>
        <v>1</v>
      </c>
      <c r="W135" s="1"/>
      <c r="X135" s="1"/>
      <c r="Y135" s="1"/>
      <c r="Z135" s="1"/>
      <c r="AA135" s="1"/>
    </row>
    <row r="136" spans="4:27" x14ac:dyDescent="0.2">
      <c r="D136" s="1"/>
      <c r="E136" s="1"/>
      <c r="F136" s="1"/>
      <c r="G136" s="38"/>
      <c r="H136" s="38"/>
      <c r="I136" s="38"/>
      <c r="J136" s="38"/>
      <c r="K136" s="38"/>
      <c r="L136" s="38"/>
      <c r="M136" s="38"/>
      <c r="N136" s="38"/>
      <c r="O136" s="38"/>
      <c r="P136" s="1"/>
      <c r="Q136" s="1"/>
      <c r="R136" s="1"/>
      <c r="S136" s="1"/>
      <c r="T136" s="1"/>
      <c r="U136" s="1"/>
      <c r="V136" s="1"/>
      <c r="W136" s="1"/>
      <c r="X136" s="1"/>
      <c r="Y136" s="1"/>
      <c r="Z136" s="1"/>
      <c r="AA136" s="1"/>
    </row>
    <row r="137" spans="4:27" x14ac:dyDescent="0.2">
      <c r="D137" s="1"/>
      <c r="E137" s="1"/>
      <c r="F137" s="1"/>
      <c r="G137" s="38"/>
      <c r="H137" s="38"/>
      <c r="I137" s="38"/>
      <c r="J137" s="38"/>
      <c r="K137" s="38"/>
      <c r="L137" s="38"/>
      <c r="M137" s="38"/>
      <c r="N137" s="38"/>
      <c r="O137" s="38"/>
      <c r="P137" s="1"/>
      <c r="Q137" s="1"/>
      <c r="R137" s="1"/>
      <c r="S137" s="1"/>
      <c r="T137" s="1"/>
      <c r="U137" s="1"/>
      <c r="V137" s="1"/>
      <c r="W137" s="1"/>
      <c r="X137" s="1"/>
      <c r="Y137" s="1"/>
      <c r="Z137" s="1"/>
      <c r="AA137" s="1"/>
    </row>
    <row r="138" spans="4:27" x14ac:dyDescent="0.2">
      <c r="D138" s="1"/>
      <c r="E138" s="1"/>
      <c r="F138" s="1"/>
      <c r="G138" s="38"/>
      <c r="H138" s="38"/>
      <c r="I138" s="38"/>
      <c r="J138" s="38"/>
      <c r="K138" s="38"/>
      <c r="L138" s="38"/>
      <c r="M138" s="38"/>
      <c r="N138" s="38"/>
      <c r="O138" s="38"/>
      <c r="P138" s="1"/>
      <c r="Q138" s="1"/>
      <c r="R138" s="1"/>
      <c r="S138" s="1"/>
      <c r="T138" s="1"/>
      <c r="U138" s="1"/>
      <c r="V138" s="1"/>
      <c r="W138" s="1"/>
      <c r="X138" s="1"/>
      <c r="Y138" s="1"/>
      <c r="Z138" s="1"/>
      <c r="AA138" s="1"/>
    </row>
    <row r="139" spans="4:27" x14ac:dyDescent="0.2">
      <c r="D139" s="1"/>
      <c r="E139" s="1"/>
      <c r="F139" s="1"/>
      <c r="G139" s="38"/>
      <c r="H139" s="38"/>
      <c r="I139" s="38"/>
      <c r="J139" s="38"/>
      <c r="K139" s="38"/>
      <c r="L139" s="38"/>
      <c r="M139" s="38"/>
      <c r="N139" s="38"/>
      <c r="O139" s="38"/>
      <c r="P139" s="1"/>
      <c r="Q139" s="1"/>
      <c r="R139" s="1"/>
      <c r="S139" s="1"/>
      <c r="T139" s="1"/>
      <c r="U139" s="1"/>
      <c r="V139" s="1"/>
      <c r="W139" s="1"/>
      <c r="X139" s="1"/>
      <c r="Y139" s="1"/>
      <c r="Z139" s="1"/>
      <c r="AA139" s="1"/>
    </row>
    <row r="140" spans="4:27" x14ac:dyDescent="0.2">
      <c r="D140" s="1"/>
      <c r="E140" s="1"/>
      <c r="F140" s="1"/>
      <c r="G140" s="38"/>
      <c r="H140" s="38"/>
      <c r="I140" s="38"/>
      <c r="J140" s="38"/>
      <c r="K140" s="38"/>
      <c r="L140" s="38"/>
      <c r="M140" s="38"/>
      <c r="N140" s="38"/>
      <c r="O140" s="38"/>
      <c r="P140" s="1"/>
      <c r="Q140" s="1"/>
      <c r="R140" s="1"/>
      <c r="S140" s="1"/>
      <c r="T140" s="1"/>
      <c r="U140" s="1"/>
      <c r="V140" s="1"/>
      <c r="W140" s="1"/>
      <c r="X140" s="1"/>
      <c r="Y140" s="1"/>
      <c r="Z140" s="1"/>
      <c r="AA140" s="1"/>
    </row>
    <row r="141" spans="4:27" x14ac:dyDescent="0.2">
      <c r="D141" s="1"/>
      <c r="E141" s="1"/>
      <c r="F141" s="1"/>
      <c r="G141" s="38"/>
      <c r="H141" s="38"/>
      <c r="I141" s="38"/>
      <c r="J141" s="38"/>
      <c r="K141" s="38"/>
      <c r="L141" s="38"/>
      <c r="M141" s="38"/>
      <c r="N141" s="38"/>
      <c r="O141" s="38"/>
      <c r="P141" s="1"/>
      <c r="Q141" s="1"/>
      <c r="R141" s="1"/>
      <c r="S141" s="1"/>
      <c r="T141" s="1"/>
      <c r="U141" s="1"/>
      <c r="V141" s="1"/>
      <c r="W141" s="1"/>
      <c r="X141" s="1"/>
      <c r="Y141" s="1"/>
      <c r="Z141" s="1"/>
      <c r="AA141" s="1"/>
    </row>
    <row r="142" spans="4:27" x14ac:dyDescent="0.2">
      <c r="D142" s="1"/>
      <c r="E142" s="1"/>
      <c r="F142" s="1"/>
      <c r="G142" s="38"/>
      <c r="H142" s="38"/>
      <c r="I142" s="38"/>
      <c r="J142" s="38"/>
      <c r="K142" s="38"/>
      <c r="L142" s="38"/>
      <c r="M142" s="38"/>
      <c r="N142" s="38"/>
      <c r="O142" s="38"/>
      <c r="P142" s="1"/>
      <c r="Q142" s="1"/>
      <c r="R142" s="1"/>
      <c r="S142" s="1"/>
      <c r="T142" s="1"/>
      <c r="U142" s="1"/>
      <c r="V142" s="1"/>
      <c r="W142" s="1"/>
      <c r="X142" s="1"/>
      <c r="Y142" s="1"/>
      <c r="Z142" s="1"/>
      <c r="AA142" s="1"/>
    </row>
    <row r="143" spans="4:27" x14ac:dyDescent="0.2">
      <c r="D143" s="1"/>
      <c r="E143" s="1"/>
      <c r="F143" s="1"/>
      <c r="G143" s="38"/>
      <c r="H143" s="38"/>
      <c r="I143" s="38"/>
      <c r="J143" s="38"/>
      <c r="K143" s="38"/>
      <c r="L143" s="38"/>
      <c r="M143" s="38"/>
      <c r="N143" s="38"/>
      <c r="O143" s="38"/>
      <c r="P143" s="1"/>
      <c r="Q143" s="1"/>
      <c r="R143" s="1"/>
      <c r="S143" s="1"/>
      <c r="T143" s="1"/>
      <c r="U143" s="1"/>
      <c r="V143" s="1"/>
      <c r="W143" s="1"/>
      <c r="X143" s="1"/>
      <c r="Y143" s="1"/>
      <c r="Z143" s="1"/>
      <c r="AA143" s="1"/>
    </row>
    <row r="144" spans="4:27" x14ac:dyDescent="0.2">
      <c r="D144" s="1"/>
      <c r="E144" s="1"/>
      <c r="F144" s="1"/>
      <c r="G144" s="38"/>
      <c r="H144" s="38"/>
      <c r="I144" s="38"/>
      <c r="J144" s="38"/>
      <c r="K144" s="38"/>
      <c r="L144" s="38"/>
      <c r="M144" s="38"/>
      <c r="N144" s="38"/>
      <c r="O144" s="38"/>
      <c r="P144" s="1"/>
      <c r="Q144" s="1"/>
      <c r="R144" s="1"/>
      <c r="S144" s="1"/>
      <c r="T144" s="1"/>
      <c r="U144" s="1"/>
      <c r="V144" s="1"/>
      <c r="W144" s="1"/>
      <c r="X144" s="1"/>
      <c r="Y144" s="1"/>
      <c r="Z144" s="1"/>
      <c r="AA144" s="1"/>
    </row>
    <row r="145" spans="4:27" x14ac:dyDescent="0.2">
      <c r="D145" s="1"/>
      <c r="E145" s="1"/>
      <c r="F145" s="1"/>
      <c r="G145" s="38"/>
      <c r="H145" s="38"/>
      <c r="I145" s="38"/>
      <c r="J145" s="38"/>
      <c r="K145" s="38"/>
      <c r="L145" s="38"/>
      <c r="M145" s="38"/>
      <c r="N145" s="38"/>
      <c r="O145" s="38"/>
      <c r="P145" s="1"/>
      <c r="Q145" s="1"/>
      <c r="R145" s="1"/>
      <c r="S145" s="1"/>
      <c r="T145" s="1"/>
      <c r="U145" s="1"/>
      <c r="V145" s="1"/>
      <c r="W145" s="1"/>
      <c r="X145" s="1"/>
      <c r="Y145" s="1"/>
      <c r="Z145" s="1"/>
      <c r="AA145" s="1"/>
    </row>
    <row r="146" spans="4:27" x14ac:dyDescent="0.2">
      <c r="D146" s="1"/>
      <c r="E146" s="1"/>
      <c r="F146" s="1"/>
      <c r="G146" s="38"/>
      <c r="H146" s="38"/>
      <c r="I146" s="38"/>
      <c r="J146" s="38"/>
      <c r="K146" s="38"/>
      <c r="L146" s="38"/>
      <c r="M146" s="38"/>
      <c r="N146" s="38"/>
      <c r="O146" s="38"/>
      <c r="P146" s="1"/>
      <c r="Q146" s="1"/>
      <c r="R146" s="1"/>
      <c r="S146" s="1"/>
      <c r="T146" s="1"/>
      <c r="U146" s="1"/>
      <c r="V146" s="1"/>
      <c r="W146" s="1"/>
      <c r="X146" s="1"/>
      <c r="Y146" s="1"/>
      <c r="Z146" s="1"/>
      <c r="AA146" s="1"/>
    </row>
    <row r="147" spans="4:27" x14ac:dyDescent="0.2">
      <c r="D147" s="1"/>
      <c r="E147" s="1"/>
      <c r="F147" s="1"/>
      <c r="G147" s="38"/>
      <c r="H147" s="38"/>
      <c r="I147" s="38"/>
      <c r="J147" s="38"/>
      <c r="K147" s="38"/>
      <c r="L147" s="38"/>
      <c r="M147" s="38"/>
      <c r="N147" s="38"/>
      <c r="O147" s="38"/>
      <c r="P147" s="1"/>
      <c r="Q147" s="1"/>
      <c r="R147" s="1"/>
      <c r="S147" s="1"/>
      <c r="T147" s="1"/>
      <c r="U147" s="1"/>
      <c r="V147" s="1"/>
      <c r="W147" s="1"/>
      <c r="X147" s="1"/>
      <c r="Y147" s="1"/>
      <c r="Z147" s="1"/>
      <c r="AA147" s="1"/>
    </row>
    <row r="148" spans="4:27" x14ac:dyDescent="0.2">
      <c r="D148" s="1"/>
      <c r="E148" s="1"/>
      <c r="F148" s="1"/>
      <c r="G148" s="38"/>
      <c r="H148" s="38"/>
      <c r="I148" s="38"/>
      <c r="J148" s="38"/>
      <c r="K148" s="38"/>
      <c r="L148" s="38"/>
      <c r="M148" s="38"/>
      <c r="N148" s="38"/>
      <c r="O148" s="38"/>
      <c r="P148" s="1"/>
      <c r="Q148" s="1"/>
      <c r="R148" s="1"/>
      <c r="S148" s="1"/>
      <c r="T148" s="1"/>
      <c r="U148" s="1"/>
      <c r="V148" s="1"/>
      <c r="W148" s="1"/>
      <c r="X148" s="1"/>
      <c r="Y148" s="1"/>
      <c r="Z148" s="1"/>
      <c r="AA148" s="1"/>
    </row>
    <row r="149" spans="4:27" x14ac:dyDescent="0.2">
      <c r="D149" s="1"/>
      <c r="E149" s="1"/>
      <c r="F149" s="1"/>
      <c r="G149" s="38"/>
      <c r="H149" s="38"/>
      <c r="I149" s="38"/>
      <c r="J149" s="38"/>
      <c r="K149" s="38"/>
      <c r="L149" s="38"/>
      <c r="M149" s="38"/>
      <c r="N149" s="38"/>
      <c r="O149" s="38"/>
      <c r="P149" s="1"/>
      <c r="Q149" s="1"/>
      <c r="R149" s="1"/>
      <c r="S149" s="1"/>
      <c r="T149" s="1"/>
      <c r="U149" s="1"/>
      <c r="V149" s="1"/>
      <c r="W149" s="1"/>
      <c r="X149" s="1"/>
      <c r="Y149" s="1"/>
      <c r="Z149" s="1"/>
      <c r="AA149" s="1"/>
    </row>
    <row r="150" spans="4:27" x14ac:dyDescent="0.2">
      <c r="D150" s="1"/>
      <c r="E150" s="1"/>
      <c r="F150" s="1"/>
      <c r="G150" s="38"/>
      <c r="H150" s="38"/>
      <c r="I150" s="38"/>
      <c r="J150" s="38"/>
      <c r="K150" s="38"/>
      <c r="L150" s="38"/>
      <c r="M150" s="38"/>
      <c r="N150" s="38"/>
      <c r="O150" s="38"/>
      <c r="P150" s="1"/>
      <c r="Q150" s="1"/>
      <c r="R150" s="1"/>
      <c r="S150" s="1"/>
      <c r="T150" s="1"/>
      <c r="U150" s="1"/>
      <c r="V150" s="1"/>
      <c r="W150" s="1"/>
      <c r="X150" s="1"/>
      <c r="Y150" s="1"/>
      <c r="Z150" s="1"/>
      <c r="AA150" s="1"/>
    </row>
    <row r="151" spans="4:27" x14ac:dyDescent="0.2">
      <c r="D151" s="1"/>
      <c r="E151" s="1"/>
      <c r="F151" s="1"/>
      <c r="G151" s="38"/>
      <c r="H151" s="38"/>
      <c r="I151" s="38"/>
      <c r="J151" s="38"/>
      <c r="K151" s="38"/>
      <c r="L151" s="38"/>
      <c r="M151" s="38"/>
      <c r="N151" s="38"/>
      <c r="O151" s="38"/>
      <c r="P151" s="1"/>
      <c r="Q151" s="1"/>
      <c r="R151" s="1"/>
      <c r="S151" s="1"/>
      <c r="T151" s="1"/>
      <c r="U151" s="1"/>
      <c r="V151" s="1"/>
      <c r="W151" s="1"/>
      <c r="X151" s="1"/>
      <c r="Y151" s="1"/>
      <c r="Z151" s="1"/>
      <c r="AA151" s="1"/>
    </row>
    <row r="152" spans="4:27" x14ac:dyDescent="0.2">
      <c r="D152" s="1"/>
      <c r="E152" s="1"/>
      <c r="F152" s="1"/>
      <c r="G152" s="38"/>
      <c r="H152" s="38"/>
      <c r="I152" s="38"/>
      <c r="J152" s="38"/>
      <c r="K152" s="38"/>
      <c r="L152" s="38"/>
      <c r="M152" s="38"/>
      <c r="N152" s="38"/>
      <c r="O152" s="38"/>
      <c r="P152" s="1"/>
      <c r="Q152" s="1"/>
      <c r="R152" s="1"/>
      <c r="S152" s="1"/>
      <c r="T152" s="1"/>
      <c r="U152" s="1"/>
      <c r="V152" s="1"/>
      <c r="W152" s="1"/>
      <c r="X152" s="1"/>
      <c r="Y152" s="1"/>
      <c r="Z152" s="1"/>
      <c r="AA152" s="1"/>
    </row>
    <row r="153" spans="4:27" x14ac:dyDescent="0.2">
      <c r="D153" s="1"/>
      <c r="E153" s="1"/>
      <c r="F153" s="1"/>
      <c r="G153" s="38"/>
      <c r="H153" s="38"/>
      <c r="I153" s="38"/>
      <c r="J153" s="38"/>
      <c r="K153" s="38"/>
      <c r="L153" s="38"/>
      <c r="M153" s="38"/>
      <c r="N153" s="38"/>
      <c r="O153" s="38"/>
      <c r="P153" s="1"/>
      <c r="Q153" s="1"/>
      <c r="R153" s="1"/>
      <c r="S153" s="1"/>
      <c r="T153" s="1"/>
      <c r="U153" s="1"/>
      <c r="V153" s="1"/>
      <c r="W153" s="1"/>
      <c r="X153" s="1"/>
      <c r="Y153" s="1"/>
      <c r="Z153" s="1"/>
      <c r="AA153" s="1"/>
    </row>
    <row r="154" spans="4:27" x14ac:dyDescent="0.2">
      <c r="D154" s="1"/>
      <c r="E154" s="1"/>
      <c r="F154" s="1"/>
      <c r="G154" s="38"/>
      <c r="H154" s="38"/>
      <c r="I154" s="38"/>
      <c r="J154" s="38"/>
      <c r="K154" s="38"/>
      <c r="L154" s="38"/>
      <c r="M154" s="38"/>
      <c r="N154" s="38"/>
      <c r="O154" s="38"/>
      <c r="P154" s="1"/>
      <c r="Q154" s="1"/>
      <c r="R154" s="1"/>
      <c r="S154" s="1"/>
      <c r="T154" s="1"/>
      <c r="U154" s="1"/>
      <c r="V154" s="1"/>
      <c r="W154" s="1"/>
      <c r="X154" s="1"/>
      <c r="Y154" s="1"/>
      <c r="Z154" s="1"/>
      <c r="AA154" s="1"/>
    </row>
    <row r="155" spans="4:27" x14ac:dyDescent="0.2">
      <c r="D155" s="1"/>
      <c r="E155" s="1"/>
      <c r="F155" s="1"/>
      <c r="G155" s="38"/>
      <c r="H155" s="38"/>
      <c r="I155" s="38"/>
      <c r="J155" s="38"/>
      <c r="K155" s="38"/>
      <c r="L155" s="38"/>
      <c r="M155" s="38"/>
      <c r="N155" s="38"/>
      <c r="O155" s="38"/>
      <c r="P155" s="1"/>
      <c r="Q155" s="1"/>
      <c r="R155" s="1"/>
      <c r="S155" s="1"/>
      <c r="T155" s="1"/>
      <c r="U155" s="1"/>
      <c r="V155" s="1"/>
      <c r="W155" s="1"/>
      <c r="X155" s="1"/>
      <c r="Y155" s="1"/>
      <c r="Z155" s="1"/>
      <c r="AA155" s="1"/>
    </row>
    <row r="156" spans="4:27" x14ac:dyDescent="0.2">
      <c r="D156" s="1"/>
      <c r="E156" s="1"/>
      <c r="F156" s="1"/>
      <c r="G156" s="38"/>
      <c r="H156" s="38"/>
      <c r="I156" s="38"/>
      <c r="J156" s="38"/>
      <c r="K156" s="38"/>
      <c r="L156" s="38"/>
      <c r="M156" s="38"/>
      <c r="N156" s="38"/>
      <c r="O156" s="38"/>
      <c r="P156" s="1"/>
      <c r="Q156" s="1"/>
      <c r="R156" s="1"/>
      <c r="S156" s="1"/>
      <c r="T156" s="1"/>
      <c r="U156" s="1"/>
      <c r="V156" s="1"/>
      <c r="W156" s="1"/>
      <c r="X156" s="1"/>
      <c r="Y156" s="1"/>
      <c r="Z156" s="1"/>
      <c r="AA156" s="1"/>
    </row>
    <row r="157" spans="4:27" x14ac:dyDescent="0.2">
      <c r="D157" s="1"/>
      <c r="E157" s="1"/>
      <c r="F157" s="1"/>
      <c r="G157" s="38"/>
      <c r="H157" s="38"/>
      <c r="I157" s="38"/>
      <c r="J157" s="38"/>
      <c r="K157" s="38"/>
      <c r="L157" s="38"/>
      <c r="M157" s="38"/>
      <c r="N157" s="38"/>
      <c r="O157" s="38"/>
      <c r="P157" s="1"/>
      <c r="Q157" s="1"/>
      <c r="R157" s="1"/>
      <c r="S157" s="1"/>
      <c r="T157" s="1"/>
      <c r="U157" s="1"/>
      <c r="V157" s="1"/>
      <c r="W157" s="1"/>
      <c r="X157" s="1"/>
      <c r="Y157" s="1"/>
      <c r="Z157" s="1"/>
      <c r="AA157" s="1"/>
    </row>
    <row r="158" spans="4:27" x14ac:dyDescent="0.2">
      <c r="D158" s="1"/>
      <c r="E158" s="1"/>
      <c r="F158" s="1"/>
      <c r="G158" s="38"/>
      <c r="H158" s="38"/>
      <c r="I158" s="38"/>
      <c r="J158" s="38"/>
      <c r="K158" s="38"/>
      <c r="L158" s="38"/>
      <c r="M158" s="38"/>
      <c r="N158" s="38"/>
      <c r="O158" s="38"/>
      <c r="P158" s="1"/>
      <c r="Q158" s="1"/>
      <c r="R158" s="1"/>
      <c r="S158" s="1"/>
      <c r="T158" s="1"/>
      <c r="U158" s="1"/>
      <c r="V158" s="1"/>
      <c r="W158" s="1"/>
      <c r="X158" s="1"/>
      <c r="Y158" s="1"/>
      <c r="Z158" s="1"/>
      <c r="AA158" s="1"/>
    </row>
    <row r="159" spans="4:27" x14ac:dyDescent="0.2">
      <c r="D159" s="1"/>
      <c r="E159" s="1"/>
      <c r="F159" s="1"/>
      <c r="G159" s="38"/>
      <c r="H159" s="38"/>
      <c r="I159" s="38"/>
      <c r="J159" s="38"/>
      <c r="K159" s="38"/>
      <c r="L159" s="38"/>
      <c r="M159" s="38"/>
      <c r="N159" s="38"/>
      <c r="O159" s="38"/>
      <c r="P159" s="1"/>
      <c r="Q159" s="1"/>
      <c r="R159" s="1"/>
      <c r="S159" s="1"/>
      <c r="T159" s="1"/>
      <c r="U159" s="1"/>
      <c r="V159" s="1"/>
      <c r="W159" s="1"/>
      <c r="X159" s="1"/>
      <c r="Y159" s="1"/>
      <c r="Z159" s="1"/>
      <c r="AA159" s="1"/>
    </row>
    <row r="160" spans="4:27" x14ac:dyDescent="0.2">
      <c r="D160" s="1"/>
      <c r="E160" s="1"/>
      <c r="F160" s="1"/>
      <c r="G160" s="38"/>
      <c r="H160" s="38"/>
      <c r="I160" s="38"/>
      <c r="J160" s="38"/>
      <c r="K160" s="38"/>
      <c r="L160" s="38"/>
      <c r="M160" s="38"/>
      <c r="N160" s="38"/>
      <c r="O160" s="38"/>
      <c r="P160" s="1"/>
      <c r="Q160" s="1"/>
      <c r="R160" s="1"/>
      <c r="S160" s="1"/>
      <c r="T160" s="1"/>
      <c r="U160" s="1"/>
      <c r="V160" s="1"/>
      <c r="W160" s="1"/>
      <c r="X160" s="1"/>
      <c r="Y160" s="1"/>
      <c r="Z160" s="1"/>
      <c r="AA160" s="1"/>
    </row>
    <row r="161" spans="4:27" x14ac:dyDescent="0.2">
      <c r="D161" s="1"/>
      <c r="E161" s="1"/>
      <c r="F161" s="1"/>
      <c r="G161" s="38"/>
      <c r="H161" s="38"/>
      <c r="I161" s="38"/>
      <c r="J161" s="38"/>
      <c r="K161" s="38"/>
      <c r="L161" s="38"/>
      <c r="M161" s="38"/>
      <c r="N161" s="38"/>
      <c r="O161" s="38"/>
      <c r="P161" s="1"/>
      <c r="Q161" s="1"/>
      <c r="R161" s="1"/>
      <c r="S161" s="1"/>
      <c r="T161" s="1"/>
      <c r="U161" s="1"/>
      <c r="V161" s="1"/>
      <c r="W161" s="1"/>
      <c r="X161" s="1"/>
      <c r="Y161" s="1"/>
      <c r="Z161" s="1"/>
      <c r="AA161" s="1"/>
    </row>
    <row r="162" spans="4:27" x14ac:dyDescent="0.2">
      <c r="D162" s="1"/>
      <c r="E162" s="1"/>
      <c r="F162" s="1"/>
      <c r="G162" s="38"/>
      <c r="H162" s="38"/>
      <c r="I162" s="38"/>
      <c r="J162" s="38"/>
      <c r="K162" s="38"/>
      <c r="L162" s="38"/>
      <c r="M162" s="38"/>
      <c r="N162" s="38"/>
      <c r="O162" s="38"/>
      <c r="P162" s="1"/>
      <c r="Q162" s="1"/>
      <c r="R162" s="1"/>
      <c r="S162" s="1"/>
      <c r="T162" s="1"/>
      <c r="U162" s="1"/>
      <c r="V162" s="1"/>
      <c r="W162" s="1"/>
      <c r="X162" s="1"/>
      <c r="Y162" s="1"/>
      <c r="Z162" s="1"/>
      <c r="AA162" s="1"/>
    </row>
    <row r="163" spans="4:27" x14ac:dyDescent="0.2">
      <c r="D163" s="1"/>
      <c r="E163" s="1"/>
      <c r="F163" s="1"/>
      <c r="G163" s="38"/>
      <c r="H163" s="38"/>
      <c r="I163" s="38"/>
      <c r="J163" s="38"/>
      <c r="K163" s="38"/>
      <c r="L163" s="38"/>
      <c r="M163" s="38"/>
      <c r="N163" s="38"/>
      <c r="O163" s="38"/>
      <c r="P163" s="1"/>
      <c r="Q163" s="1"/>
      <c r="R163" s="1"/>
      <c r="S163" s="1"/>
      <c r="T163" s="1"/>
      <c r="U163" s="1"/>
      <c r="V163" s="1"/>
      <c r="W163" s="1"/>
      <c r="X163" s="1"/>
      <c r="Y163" s="1"/>
      <c r="Z163" s="1"/>
      <c r="AA163" s="1"/>
    </row>
    <row r="164" spans="4:27" x14ac:dyDescent="0.2">
      <c r="D164" s="1"/>
      <c r="E164" s="1"/>
      <c r="F164" s="1"/>
      <c r="G164" s="38"/>
      <c r="H164" s="38"/>
      <c r="I164" s="38"/>
      <c r="J164" s="38"/>
      <c r="K164" s="38"/>
      <c r="L164" s="38"/>
      <c r="M164" s="38"/>
      <c r="N164" s="38"/>
      <c r="O164" s="38"/>
      <c r="P164" s="1"/>
      <c r="Q164" s="1"/>
      <c r="R164" s="1"/>
      <c r="S164" s="1"/>
      <c r="T164" s="1"/>
      <c r="U164" s="1"/>
      <c r="V164" s="1"/>
      <c r="W164" s="1"/>
      <c r="X164" s="1"/>
      <c r="Y164" s="1"/>
      <c r="Z164" s="1"/>
      <c r="AA164" s="1"/>
    </row>
    <row r="165" spans="4:27" x14ac:dyDescent="0.2">
      <c r="D165" s="1"/>
      <c r="E165" s="1"/>
      <c r="F165" s="1"/>
      <c r="G165" s="38"/>
      <c r="H165" s="38"/>
      <c r="I165" s="38"/>
      <c r="J165" s="38"/>
      <c r="K165" s="38"/>
      <c r="L165" s="38"/>
      <c r="M165" s="38"/>
      <c r="N165" s="38"/>
      <c r="O165" s="38"/>
      <c r="P165" s="1"/>
      <c r="Q165" s="1"/>
      <c r="R165" s="1"/>
      <c r="S165" s="1"/>
      <c r="T165" s="1"/>
      <c r="U165" s="1"/>
      <c r="V165" s="1"/>
      <c r="W165" s="1"/>
      <c r="X165" s="1"/>
      <c r="Y165" s="1"/>
      <c r="Z165" s="1"/>
      <c r="AA165" s="1"/>
    </row>
    <row r="166" spans="4:27" x14ac:dyDescent="0.2">
      <c r="D166" s="1"/>
      <c r="E166" s="1"/>
      <c r="F166" s="1"/>
      <c r="G166" s="38"/>
      <c r="H166" s="38"/>
      <c r="I166" s="38"/>
      <c r="J166" s="38"/>
      <c r="K166" s="38"/>
      <c r="L166" s="38"/>
      <c r="M166" s="38"/>
      <c r="N166" s="38"/>
      <c r="O166" s="38"/>
      <c r="P166" s="1"/>
      <c r="Q166" s="1"/>
      <c r="R166" s="1"/>
      <c r="S166" s="1"/>
      <c r="T166" s="1"/>
      <c r="U166" s="1"/>
      <c r="V166" s="1"/>
      <c r="W166" s="1"/>
      <c r="X166" s="1"/>
      <c r="Y166" s="1"/>
      <c r="Z166" s="1"/>
      <c r="AA166" s="1"/>
    </row>
    <row r="167" spans="4:27" x14ac:dyDescent="0.2">
      <c r="D167" s="1"/>
      <c r="E167" s="1"/>
      <c r="F167" s="1"/>
      <c r="G167" s="38"/>
      <c r="H167" s="38"/>
      <c r="I167" s="38"/>
      <c r="J167" s="38"/>
      <c r="K167" s="38"/>
      <c r="L167" s="38"/>
      <c r="M167" s="38"/>
      <c r="N167" s="38"/>
      <c r="O167" s="38"/>
      <c r="P167" s="1"/>
      <c r="Q167" s="1"/>
      <c r="R167" s="1"/>
      <c r="S167" s="1"/>
      <c r="T167" s="1"/>
      <c r="U167" s="1"/>
      <c r="V167" s="1"/>
      <c r="W167" s="1"/>
      <c r="X167" s="1"/>
      <c r="Y167" s="1"/>
      <c r="Z167" s="1"/>
      <c r="AA167" s="1"/>
    </row>
    <row r="168" spans="4:27" x14ac:dyDescent="0.2">
      <c r="D168" s="1"/>
      <c r="E168" s="1"/>
      <c r="F168" s="1"/>
      <c r="G168" s="38"/>
      <c r="H168" s="38"/>
      <c r="I168" s="38"/>
      <c r="J168" s="38"/>
      <c r="K168" s="38"/>
      <c r="L168" s="38"/>
      <c r="M168" s="38"/>
      <c r="N168" s="38"/>
      <c r="O168" s="38"/>
      <c r="P168" s="1"/>
      <c r="Q168" s="1"/>
      <c r="R168" s="1"/>
      <c r="S168" s="1"/>
      <c r="T168" s="1"/>
      <c r="U168" s="1"/>
      <c r="V168" s="1"/>
      <c r="W168" s="1"/>
      <c r="X168" s="1"/>
      <c r="Y168" s="1"/>
      <c r="Z168" s="1"/>
      <c r="AA168" s="1"/>
    </row>
    <row r="169" spans="4:27" x14ac:dyDescent="0.2">
      <c r="D169" s="1"/>
      <c r="E169" s="1"/>
      <c r="F169" s="1"/>
      <c r="G169" s="38"/>
      <c r="H169" s="38"/>
      <c r="I169" s="38"/>
      <c r="J169" s="38"/>
      <c r="K169" s="38"/>
      <c r="L169" s="38"/>
      <c r="M169" s="38"/>
      <c r="N169" s="38"/>
      <c r="O169" s="38"/>
      <c r="P169" s="1"/>
      <c r="Q169" s="1"/>
      <c r="R169" s="1"/>
      <c r="S169" s="1"/>
      <c r="T169" s="1"/>
      <c r="U169" s="1"/>
      <c r="V169" s="1"/>
      <c r="W169" s="1"/>
      <c r="X169" s="1"/>
      <c r="Y169" s="1"/>
      <c r="Z169" s="1"/>
      <c r="AA169" s="1"/>
    </row>
    <row r="170" spans="4:27" x14ac:dyDescent="0.2">
      <c r="D170" s="1"/>
      <c r="E170" s="1"/>
      <c r="F170" s="1"/>
      <c r="G170" s="38"/>
      <c r="H170" s="38"/>
      <c r="I170" s="38"/>
      <c r="J170" s="38"/>
      <c r="K170" s="38"/>
      <c r="L170" s="38"/>
      <c r="M170" s="38"/>
      <c r="N170" s="38"/>
      <c r="O170" s="38"/>
      <c r="P170" s="1"/>
      <c r="Q170" s="1"/>
      <c r="R170" s="1"/>
      <c r="S170" s="1"/>
      <c r="T170" s="1"/>
      <c r="U170" s="1"/>
      <c r="V170" s="1"/>
      <c r="W170" s="1"/>
      <c r="X170" s="1"/>
      <c r="Y170" s="1"/>
      <c r="Z170" s="1"/>
      <c r="AA170" s="1"/>
    </row>
    <row r="171" spans="4:27" x14ac:dyDescent="0.2">
      <c r="D171" s="1"/>
      <c r="E171" s="1"/>
      <c r="F171" s="1"/>
      <c r="G171" s="38"/>
      <c r="H171" s="38"/>
      <c r="I171" s="38"/>
      <c r="J171" s="38"/>
      <c r="K171" s="38"/>
      <c r="L171" s="38"/>
      <c r="M171" s="38"/>
      <c r="N171" s="38"/>
      <c r="O171" s="38"/>
      <c r="P171" s="1"/>
      <c r="Q171" s="1"/>
      <c r="R171" s="1"/>
      <c r="S171" s="1"/>
      <c r="T171" s="1"/>
      <c r="U171" s="1"/>
      <c r="V171" s="1"/>
      <c r="W171" s="1"/>
      <c r="X171" s="1"/>
      <c r="Y171" s="1"/>
      <c r="Z171" s="1"/>
      <c r="AA171" s="1"/>
    </row>
    <row r="172" spans="4:27" x14ac:dyDescent="0.2">
      <c r="D172" s="1"/>
      <c r="E172" s="1"/>
      <c r="F172" s="1"/>
      <c r="G172" s="38"/>
      <c r="H172" s="38"/>
      <c r="I172" s="38"/>
      <c r="J172" s="38"/>
      <c r="K172" s="38"/>
      <c r="L172" s="38"/>
      <c r="M172" s="38"/>
      <c r="N172" s="38"/>
      <c r="O172" s="38"/>
      <c r="P172" s="1"/>
      <c r="Q172" s="1"/>
      <c r="R172" s="1"/>
      <c r="S172" s="1"/>
      <c r="T172" s="1"/>
      <c r="U172" s="1"/>
      <c r="V172" s="1"/>
      <c r="W172" s="1"/>
      <c r="X172" s="1"/>
      <c r="Y172" s="1"/>
      <c r="Z172" s="1"/>
      <c r="AA172" s="1"/>
    </row>
    <row r="173" spans="4:27" x14ac:dyDescent="0.2">
      <c r="D173" s="1"/>
      <c r="E173" s="1"/>
      <c r="F173" s="1"/>
      <c r="G173" s="38"/>
      <c r="H173" s="38"/>
      <c r="I173" s="38"/>
      <c r="J173" s="38"/>
      <c r="K173" s="38"/>
      <c r="L173" s="38"/>
      <c r="M173" s="38"/>
      <c r="N173" s="38"/>
      <c r="O173" s="38"/>
      <c r="P173" s="1"/>
      <c r="Q173" s="1"/>
      <c r="R173" s="1"/>
      <c r="S173" s="1"/>
      <c r="T173" s="1"/>
      <c r="U173" s="1"/>
      <c r="V173" s="1"/>
      <c r="W173" s="1"/>
      <c r="X173" s="1"/>
      <c r="Y173" s="1"/>
      <c r="Z173" s="1"/>
      <c r="AA173" s="1"/>
    </row>
    <row r="174" spans="4:27" x14ac:dyDescent="0.2">
      <c r="D174" s="1"/>
      <c r="E174" s="1"/>
      <c r="F174" s="1"/>
      <c r="G174" s="38"/>
      <c r="H174" s="38"/>
      <c r="I174" s="38"/>
      <c r="J174" s="38"/>
      <c r="K174" s="38"/>
      <c r="L174" s="38"/>
      <c r="M174" s="38"/>
      <c r="N174" s="38"/>
      <c r="O174" s="38"/>
      <c r="P174" s="1"/>
      <c r="Q174" s="1"/>
      <c r="R174" s="1"/>
      <c r="S174" s="1"/>
      <c r="T174" s="1"/>
      <c r="U174" s="1"/>
      <c r="V174" s="1"/>
      <c r="W174" s="1"/>
      <c r="X174" s="1"/>
      <c r="Y174" s="1"/>
      <c r="Z174" s="1"/>
      <c r="AA174" s="1"/>
    </row>
    <row r="175" spans="4:27" x14ac:dyDescent="0.2">
      <c r="D175" s="1"/>
      <c r="E175" s="1"/>
      <c r="F175" s="1"/>
      <c r="G175" s="38"/>
      <c r="H175" s="38"/>
      <c r="I175" s="38"/>
      <c r="J175" s="38"/>
      <c r="K175" s="38"/>
      <c r="L175" s="38"/>
      <c r="M175" s="38"/>
      <c r="N175" s="38"/>
      <c r="O175" s="38"/>
      <c r="P175" s="1"/>
      <c r="Q175" s="1"/>
      <c r="R175" s="1"/>
      <c r="S175" s="1"/>
      <c r="T175" s="1"/>
      <c r="U175" s="1"/>
      <c r="V175" s="1"/>
      <c r="W175" s="1"/>
      <c r="X175" s="1"/>
      <c r="Y175" s="1"/>
      <c r="Z175" s="1"/>
      <c r="AA175" s="1"/>
    </row>
    <row r="176" spans="4:27" x14ac:dyDescent="0.2">
      <c r="D176" s="1"/>
      <c r="E176" s="1"/>
      <c r="F176" s="1"/>
      <c r="G176" s="38"/>
      <c r="H176" s="38"/>
      <c r="I176" s="38"/>
      <c r="J176" s="38"/>
      <c r="K176" s="38"/>
      <c r="L176" s="38"/>
      <c r="M176" s="38"/>
      <c r="N176" s="38"/>
      <c r="O176" s="38"/>
      <c r="P176" s="1"/>
      <c r="Q176" s="1"/>
      <c r="R176" s="1"/>
      <c r="S176" s="1"/>
      <c r="T176" s="1"/>
      <c r="U176" s="1"/>
      <c r="V176" s="1"/>
      <c r="W176" s="1"/>
      <c r="X176" s="1"/>
      <c r="Y176" s="1"/>
      <c r="Z176" s="1"/>
      <c r="AA176" s="1"/>
    </row>
    <row r="177" spans="4:27" x14ac:dyDescent="0.2">
      <c r="D177" s="1"/>
      <c r="E177" s="1"/>
      <c r="F177" s="1"/>
      <c r="G177" s="38"/>
      <c r="H177" s="38"/>
      <c r="I177" s="38"/>
      <c r="J177" s="38"/>
      <c r="K177" s="38"/>
      <c r="L177" s="38"/>
      <c r="M177" s="38"/>
      <c r="N177" s="38"/>
      <c r="O177" s="38"/>
      <c r="P177" s="1"/>
      <c r="Q177" s="1"/>
      <c r="R177" s="1"/>
      <c r="S177" s="1"/>
      <c r="T177" s="1"/>
      <c r="U177" s="1"/>
      <c r="V177" s="1"/>
      <c r="W177" s="1"/>
      <c r="X177" s="1"/>
      <c r="Y177" s="1"/>
      <c r="Z177" s="1"/>
      <c r="AA177" s="1"/>
    </row>
    <row r="178" spans="4:27" x14ac:dyDescent="0.2">
      <c r="D178" s="1"/>
      <c r="E178" s="1"/>
      <c r="F178" s="1"/>
      <c r="G178" s="38"/>
      <c r="H178" s="38"/>
      <c r="I178" s="38"/>
      <c r="J178" s="38"/>
      <c r="K178" s="38"/>
      <c r="L178" s="38"/>
      <c r="M178" s="38"/>
      <c r="N178" s="38"/>
      <c r="O178" s="38"/>
      <c r="P178" s="1"/>
      <c r="Q178" s="1"/>
      <c r="R178" s="1"/>
      <c r="S178" s="1"/>
      <c r="T178" s="1"/>
      <c r="U178" s="1"/>
      <c r="V178" s="1"/>
      <c r="W178" s="1"/>
      <c r="X178" s="1"/>
      <c r="Y178" s="1"/>
      <c r="Z178" s="1"/>
      <c r="AA178" s="1"/>
    </row>
    <row r="179" spans="4:27" x14ac:dyDescent="0.2">
      <c r="D179" s="1"/>
      <c r="E179" s="1"/>
      <c r="F179" s="1"/>
      <c r="G179" s="38"/>
      <c r="H179" s="38"/>
      <c r="I179" s="38"/>
      <c r="J179" s="38"/>
      <c r="K179" s="38"/>
      <c r="L179" s="38"/>
      <c r="M179" s="38"/>
      <c r="N179" s="38"/>
      <c r="O179" s="38"/>
      <c r="P179" s="1"/>
      <c r="Q179" s="1"/>
      <c r="R179" s="1"/>
      <c r="S179" s="1"/>
      <c r="T179" s="1"/>
      <c r="U179" s="1"/>
      <c r="V179" s="1"/>
      <c r="W179" s="1"/>
      <c r="X179" s="1"/>
      <c r="Y179" s="1"/>
      <c r="Z179" s="1"/>
      <c r="AA179" s="1"/>
    </row>
    <row r="180" spans="4:27" x14ac:dyDescent="0.2">
      <c r="D180" s="1"/>
      <c r="E180" s="1"/>
      <c r="F180" s="1"/>
      <c r="G180" s="38"/>
      <c r="H180" s="38"/>
      <c r="I180" s="38"/>
      <c r="J180" s="38"/>
      <c r="K180" s="38"/>
      <c r="L180" s="38"/>
      <c r="M180" s="38"/>
      <c r="N180" s="38"/>
      <c r="O180" s="38"/>
      <c r="P180" s="1"/>
      <c r="Q180" s="1"/>
      <c r="R180" s="1"/>
      <c r="S180" s="1"/>
      <c r="T180" s="1"/>
      <c r="U180" s="1"/>
      <c r="V180" s="1"/>
      <c r="W180" s="1"/>
      <c r="X180" s="1"/>
      <c r="Y180" s="1"/>
      <c r="Z180" s="1"/>
      <c r="AA180" s="1"/>
    </row>
    <row r="181" spans="4:27" x14ac:dyDescent="0.2">
      <c r="D181" s="1"/>
      <c r="E181" s="1"/>
      <c r="F181" s="1"/>
      <c r="G181" s="38"/>
      <c r="H181" s="38"/>
      <c r="I181" s="38"/>
      <c r="J181" s="38"/>
      <c r="K181" s="38"/>
      <c r="L181" s="38"/>
      <c r="M181" s="38"/>
      <c r="N181" s="38"/>
      <c r="O181" s="38"/>
      <c r="P181" s="1"/>
      <c r="Q181" s="1"/>
      <c r="R181" s="1"/>
      <c r="S181" s="1"/>
      <c r="T181" s="1"/>
      <c r="U181" s="1"/>
      <c r="V181" s="1"/>
      <c r="W181" s="1"/>
      <c r="X181" s="1"/>
      <c r="Y181" s="1"/>
      <c r="Z181" s="1"/>
      <c r="AA181" s="1"/>
    </row>
    <row r="182" spans="4:27" x14ac:dyDescent="0.2">
      <c r="D182" s="1"/>
      <c r="E182" s="1"/>
      <c r="F182" s="1"/>
      <c r="G182" s="38"/>
      <c r="H182" s="38"/>
      <c r="I182" s="38"/>
      <c r="J182" s="38"/>
      <c r="K182" s="38"/>
      <c r="L182" s="38"/>
      <c r="M182" s="38"/>
      <c r="N182" s="38"/>
      <c r="O182" s="38"/>
      <c r="P182" s="1"/>
      <c r="Q182" s="1"/>
      <c r="R182" s="1"/>
      <c r="S182" s="1"/>
      <c r="T182" s="1"/>
      <c r="U182" s="1"/>
      <c r="V182" s="1"/>
      <c r="W182" s="1"/>
      <c r="X182" s="1"/>
      <c r="Y182" s="1"/>
      <c r="Z182" s="1"/>
      <c r="AA182" s="1"/>
    </row>
    <row r="183" spans="4:27" x14ac:dyDescent="0.2">
      <c r="D183" s="1"/>
      <c r="E183" s="1"/>
      <c r="F183" s="1"/>
      <c r="G183" s="38"/>
      <c r="H183" s="38"/>
      <c r="I183" s="38"/>
      <c r="J183" s="38"/>
      <c r="K183" s="38"/>
      <c r="L183" s="38"/>
      <c r="M183" s="38"/>
      <c r="N183" s="38"/>
      <c r="O183" s="38"/>
      <c r="P183" s="1"/>
      <c r="Q183" s="1"/>
      <c r="R183" s="1"/>
      <c r="S183" s="1"/>
      <c r="T183" s="1"/>
      <c r="U183" s="1"/>
      <c r="V183" s="1"/>
      <c r="W183" s="1"/>
      <c r="X183" s="1"/>
      <c r="Y183" s="1"/>
      <c r="Z183" s="1"/>
      <c r="AA183" s="1"/>
    </row>
    <row r="184" spans="4:27" x14ac:dyDescent="0.2">
      <c r="D184" s="1"/>
      <c r="E184" s="1"/>
      <c r="F184" s="1"/>
      <c r="G184" s="38"/>
      <c r="H184" s="38"/>
      <c r="I184" s="38"/>
      <c r="J184" s="38"/>
      <c r="K184" s="38"/>
      <c r="L184" s="38"/>
      <c r="M184" s="38"/>
      <c r="N184" s="38"/>
      <c r="O184" s="38"/>
      <c r="P184" s="1"/>
      <c r="Q184" s="1"/>
      <c r="R184" s="1"/>
      <c r="S184" s="1"/>
      <c r="T184" s="1"/>
      <c r="U184" s="1"/>
      <c r="V184" s="1"/>
      <c r="W184" s="1"/>
      <c r="X184" s="1"/>
      <c r="Y184" s="1"/>
      <c r="Z184" s="1"/>
      <c r="AA184" s="1"/>
    </row>
    <row r="185" spans="4:27" x14ac:dyDescent="0.2">
      <c r="D185" s="1"/>
      <c r="E185" s="1"/>
      <c r="F185" s="1"/>
      <c r="G185" s="38"/>
      <c r="H185" s="38"/>
      <c r="I185" s="38"/>
      <c r="J185" s="38"/>
      <c r="K185" s="38"/>
      <c r="L185" s="38"/>
      <c r="M185" s="38"/>
      <c r="N185" s="38"/>
      <c r="O185" s="38"/>
      <c r="P185" s="1"/>
      <c r="Q185" s="1"/>
      <c r="R185" s="1"/>
      <c r="S185" s="1"/>
      <c r="T185" s="1"/>
      <c r="U185" s="1"/>
      <c r="V185" s="1"/>
      <c r="W185" s="1"/>
      <c r="X185" s="1"/>
      <c r="Y185" s="1"/>
      <c r="Z185" s="1"/>
      <c r="AA185" s="1"/>
    </row>
    <row r="186" spans="4:27" x14ac:dyDescent="0.2">
      <c r="D186" s="1"/>
      <c r="E186" s="1"/>
      <c r="F186" s="1"/>
      <c r="G186" s="38"/>
      <c r="H186" s="38"/>
      <c r="I186" s="38"/>
      <c r="J186" s="38"/>
      <c r="K186" s="38"/>
      <c r="L186" s="38"/>
      <c r="M186" s="38"/>
      <c r="N186" s="38"/>
      <c r="O186" s="38"/>
      <c r="P186" s="1"/>
      <c r="Q186" s="1"/>
      <c r="R186" s="1"/>
      <c r="S186" s="1"/>
      <c r="T186" s="1"/>
      <c r="U186" s="1"/>
      <c r="V186" s="1"/>
      <c r="W186" s="1"/>
      <c r="X186" s="1"/>
      <c r="Y186" s="1"/>
      <c r="Z186" s="1"/>
      <c r="AA186" s="1"/>
    </row>
    <row r="187" spans="4:27" x14ac:dyDescent="0.2">
      <c r="D187" s="1"/>
      <c r="E187" s="1"/>
      <c r="F187" s="1"/>
      <c r="G187" s="38"/>
      <c r="H187" s="38"/>
      <c r="I187" s="38"/>
      <c r="J187" s="38"/>
      <c r="K187" s="38"/>
      <c r="L187" s="38"/>
      <c r="M187" s="38"/>
      <c r="N187" s="38"/>
      <c r="O187" s="38"/>
      <c r="P187" s="1"/>
      <c r="Q187" s="1"/>
      <c r="R187" s="1"/>
      <c r="S187" s="1"/>
      <c r="T187" s="1"/>
      <c r="U187" s="1"/>
      <c r="V187" s="1"/>
      <c r="W187" s="1"/>
      <c r="X187" s="1"/>
      <c r="Y187" s="1"/>
      <c r="Z187" s="1"/>
      <c r="AA187" s="1"/>
    </row>
    <row r="188" spans="4:27" x14ac:dyDescent="0.2">
      <c r="D188" s="1"/>
      <c r="E188" s="1"/>
      <c r="F188" s="1"/>
      <c r="G188" s="38"/>
      <c r="H188" s="38"/>
      <c r="I188" s="38"/>
      <c r="J188" s="38"/>
      <c r="K188" s="38"/>
      <c r="L188" s="38"/>
      <c r="M188" s="38"/>
      <c r="N188" s="38"/>
      <c r="O188" s="38"/>
      <c r="P188" s="1"/>
      <c r="Q188" s="1"/>
      <c r="R188" s="1"/>
      <c r="S188" s="1"/>
      <c r="T188" s="1"/>
      <c r="U188" s="1"/>
      <c r="V188" s="1"/>
      <c r="W188" s="1"/>
      <c r="X188" s="1"/>
      <c r="Y188" s="1"/>
      <c r="Z188" s="1"/>
      <c r="AA188" s="1"/>
    </row>
    <row r="189" spans="4:27" x14ac:dyDescent="0.2">
      <c r="D189" s="1"/>
      <c r="E189" s="1"/>
      <c r="F189" s="1"/>
      <c r="G189" s="38"/>
      <c r="H189" s="38"/>
      <c r="I189" s="38"/>
      <c r="J189" s="38"/>
      <c r="K189" s="38"/>
      <c r="L189" s="38"/>
      <c r="M189" s="38"/>
      <c r="N189" s="38"/>
      <c r="O189" s="38"/>
      <c r="P189" s="1"/>
      <c r="Q189" s="1"/>
      <c r="R189" s="1"/>
      <c r="S189" s="1"/>
      <c r="T189" s="1"/>
      <c r="U189" s="1"/>
      <c r="V189" s="1"/>
      <c r="W189" s="1"/>
      <c r="X189" s="1"/>
      <c r="Y189" s="1"/>
      <c r="Z189" s="1"/>
      <c r="AA189" s="1"/>
    </row>
    <row r="190" spans="4:27" x14ac:dyDescent="0.2">
      <c r="D190" s="1"/>
      <c r="E190" s="1"/>
      <c r="F190" s="1"/>
      <c r="G190" s="38"/>
      <c r="H190" s="38"/>
      <c r="I190" s="38"/>
      <c r="J190" s="38"/>
      <c r="K190" s="38"/>
      <c r="L190" s="38"/>
      <c r="M190" s="38"/>
      <c r="N190" s="38"/>
      <c r="O190" s="38"/>
      <c r="P190" s="1"/>
      <c r="Q190" s="1"/>
      <c r="R190" s="1"/>
      <c r="S190" s="1"/>
      <c r="T190" s="1"/>
      <c r="U190" s="1"/>
      <c r="V190" s="1"/>
      <c r="W190" s="1"/>
      <c r="X190" s="1"/>
      <c r="Y190" s="1"/>
      <c r="Z190" s="1"/>
      <c r="AA190" s="1"/>
    </row>
    <row r="191" spans="4:27" x14ac:dyDescent="0.2">
      <c r="D191" s="1"/>
      <c r="E191" s="1"/>
      <c r="F191" s="1"/>
      <c r="G191" s="38"/>
      <c r="H191" s="38"/>
      <c r="I191" s="38"/>
      <c r="J191" s="38"/>
      <c r="K191" s="38"/>
      <c r="L191" s="38"/>
      <c r="M191" s="38"/>
      <c r="N191" s="38"/>
      <c r="O191" s="38"/>
      <c r="P191" s="1"/>
      <c r="Q191" s="1"/>
      <c r="R191" s="1"/>
      <c r="S191" s="1"/>
      <c r="T191" s="1"/>
      <c r="U191" s="1"/>
      <c r="V191" s="1"/>
      <c r="W191" s="1"/>
      <c r="X191" s="1"/>
      <c r="Y191" s="1"/>
      <c r="Z191" s="1"/>
      <c r="AA191" s="1"/>
    </row>
    <row r="192" spans="4:27" x14ac:dyDescent="0.2">
      <c r="D192" s="1"/>
      <c r="E192" s="1"/>
      <c r="F192" s="1"/>
      <c r="G192" s="38"/>
      <c r="H192" s="38"/>
      <c r="I192" s="38"/>
      <c r="J192" s="38"/>
      <c r="K192" s="38"/>
      <c r="L192" s="38"/>
      <c r="M192" s="38"/>
      <c r="N192" s="38"/>
      <c r="O192" s="38"/>
      <c r="P192" s="1"/>
      <c r="Q192" s="1"/>
      <c r="R192" s="1"/>
      <c r="S192" s="1"/>
      <c r="T192" s="1"/>
      <c r="U192" s="1"/>
      <c r="V192" s="1"/>
      <c r="W192" s="1"/>
      <c r="X192" s="1"/>
      <c r="Y192" s="1"/>
      <c r="Z192" s="1"/>
      <c r="AA192" s="1"/>
    </row>
    <row r="193" spans="4:27" x14ac:dyDescent="0.2">
      <c r="D193" s="1"/>
      <c r="E193" s="1"/>
      <c r="F193" s="1"/>
      <c r="G193" s="38"/>
      <c r="H193" s="38"/>
      <c r="I193" s="38"/>
      <c r="J193" s="38"/>
      <c r="K193" s="38"/>
      <c r="L193" s="38"/>
      <c r="M193" s="38"/>
      <c r="N193" s="38"/>
      <c r="O193" s="38"/>
      <c r="P193" s="1"/>
      <c r="Q193" s="1"/>
      <c r="R193" s="1"/>
      <c r="S193" s="1"/>
      <c r="T193" s="1"/>
      <c r="U193" s="1"/>
      <c r="V193" s="1"/>
      <c r="W193" s="1"/>
      <c r="X193" s="1"/>
      <c r="Y193" s="1"/>
      <c r="Z193" s="1"/>
      <c r="AA193" s="1"/>
    </row>
    <row r="194" spans="4:27" x14ac:dyDescent="0.2">
      <c r="D194" s="1"/>
      <c r="E194" s="1"/>
      <c r="F194" s="1"/>
      <c r="G194" s="38"/>
      <c r="H194" s="38"/>
      <c r="I194" s="38"/>
      <c r="J194" s="38"/>
      <c r="K194" s="38"/>
      <c r="L194" s="38"/>
      <c r="M194" s="38"/>
      <c r="N194" s="38"/>
      <c r="O194" s="38"/>
      <c r="P194" s="1"/>
      <c r="Q194" s="1"/>
      <c r="R194" s="1"/>
      <c r="S194" s="1"/>
      <c r="T194" s="1"/>
      <c r="U194" s="1"/>
      <c r="V194" s="1"/>
      <c r="W194" s="1"/>
      <c r="X194" s="1"/>
      <c r="Y194" s="1"/>
      <c r="Z194" s="1"/>
      <c r="AA194" s="1"/>
    </row>
    <row r="195" spans="4:27" x14ac:dyDescent="0.2">
      <c r="D195" s="1"/>
      <c r="E195" s="1"/>
      <c r="F195" s="1"/>
      <c r="G195" s="38"/>
      <c r="H195" s="38"/>
      <c r="I195" s="38"/>
      <c r="J195" s="38"/>
      <c r="K195" s="38"/>
      <c r="L195" s="38"/>
      <c r="M195" s="38"/>
      <c r="N195" s="38"/>
      <c r="O195" s="38"/>
      <c r="P195" s="1"/>
      <c r="Q195" s="1"/>
      <c r="R195" s="1"/>
      <c r="S195" s="1"/>
      <c r="T195" s="1"/>
      <c r="U195" s="1"/>
      <c r="V195" s="1"/>
      <c r="W195" s="1"/>
      <c r="X195" s="1"/>
      <c r="Y195" s="1"/>
      <c r="Z195" s="1"/>
      <c r="AA195" s="1"/>
    </row>
    <row r="196" spans="4:27" x14ac:dyDescent="0.2">
      <c r="D196" s="1"/>
      <c r="E196" s="1"/>
      <c r="F196" s="1"/>
      <c r="G196" s="38"/>
      <c r="H196" s="38"/>
      <c r="I196" s="38"/>
      <c r="J196" s="38"/>
      <c r="K196" s="38"/>
      <c r="L196" s="38"/>
      <c r="M196" s="38"/>
      <c r="N196" s="38"/>
      <c r="O196" s="38"/>
      <c r="P196" s="1"/>
      <c r="Q196" s="1"/>
      <c r="R196" s="1"/>
      <c r="S196" s="1"/>
      <c r="T196" s="1"/>
      <c r="U196" s="1"/>
      <c r="V196" s="1"/>
      <c r="W196" s="1"/>
      <c r="X196" s="1"/>
      <c r="Y196" s="1"/>
      <c r="Z196" s="1"/>
      <c r="AA196" s="1"/>
    </row>
    <row r="197" spans="4:27" x14ac:dyDescent="0.2">
      <c r="D197" s="1"/>
      <c r="E197" s="1"/>
      <c r="F197" s="1"/>
      <c r="G197" s="38"/>
      <c r="H197" s="38"/>
      <c r="I197" s="38"/>
      <c r="J197" s="38"/>
      <c r="K197" s="38"/>
      <c r="L197" s="38"/>
      <c r="M197" s="38"/>
      <c r="N197" s="38"/>
      <c r="O197" s="38"/>
      <c r="P197" s="1"/>
      <c r="Q197" s="1"/>
      <c r="R197" s="1"/>
      <c r="S197" s="1"/>
      <c r="T197" s="1"/>
      <c r="U197" s="1"/>
      <c r="V197" s="1"/>
      <c r="W197" s="1"/>
      <c r="X197" s="1"/>
      <c r="Y197" s="1"/>
      <c r="Z197" s="1"/>
      <c r="AA197" s="1"/>
    </row>
    <row r="198" spans="4:27" x14ac:dyDescent="0.2">
      <c r="D198" s="1"/>
      <c r="E198" s="1"/>
      <c r="F198" s="1"/>
      <c r="G198" s="38"/>
      <c r="H198" s="38"/>
      <c r="I198" s="38"/>
      <c r="J198" s="38"/>
      <c r="K198" s="38"/>
      <c r="L198" s="38"/>
      <c r="M198" s="38"/>
      <c r="N198" s="38"/>
      <c r="O198" s="38"/>
      <c r="P198" s="1"/>
      <c r="Q198" s="1"/>
      <c r="R198" s="1"/>
      <c r="S198" s="1"/>
      <c r="T198" s="1"/>
      <c r="U198" s="1"/>
      <c r="V198" s="1"/>
      <c r="W198" s="1"/>
      <c r="X198" s="1"/>
      <c r="Y198" s="1"/>
      <c r="Z198" s="1"/>
      <c r="AA198" s="1"/>
    </row>
    <row r="199" spans="4:27" x14ac:dyDescent="0.2">
      <c r="D199" s="1"/>
      <c r="E199" s="1"/>
      <c r="F199" s="1"/>
      <c r="G199" s="38"/>
      <c r="H199" s="38"/>
      <c r="I199" s="38"/>
      <c r="J199" s="38"/>
      <c r="K199" s="38"/>
      <c r="L199" s="38"/>
      <c r="M199" s="38"/>
      <c r="N199" s="38"/>
      <c r="O199" s="38"/>
      <c r="P199" s="1"/>
      <c r="Q199" s="1"/>
      <c r="R199" s="1"/>
      <c r="S199" s="1"/>
      <c r="T199" s="1"/>
      <c r="U199" s="1"/>
      <c r="V199" s="1"/>
      <c r="W199" s="1"/>
      <c r="X199" s="1"/>
      <c r="Y199" s="1"/>
      <c r="Z199" s="1"/>
      <c r="AA199" s="1"/>
    </row>
    <row r="200" spans="4:27" x14ac:dyDescent="0.2">
      <c r="D200" s="1"/>
      <c r="E200" s="1"/>
      <c r="F200" s="1"/>
      <c r="G200" s="38"/>
      <c r="H200" s="38"/>
      <c r="I200" s="38"/>
      <c r="J200" s="38"/>
      <c r="K200" s="38"/>
      <c r="L200" s="38"/>
      <c r="M200" s="38"/>
      <c r="N200" s="38"/>
      <c r="O200" s="38"/>
      <c r="P200" s="1"/>
      <c r="Q200" s="1"/>
      <c r="R200" s="1"/>
      <c r="S200" s="1"/>
      <c r="T200" s="1"/>
      <c r="U200" s="1"/>
      <c r="V200" s="1"/>
      <c r="W200" s="1"/>
      <c r="X200" s="1"/>
      <c r="Y200" s="1"/>
      <c r="Z200" s="1"/>
      <c r="AA200" s="1"/>
    </row>
    <row r="201" spans="4:27" x14ac:dyDescent="0.2">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4:27" x14ac:dyDescent="0.2">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4:27" x14ac:dyDescent="0.2">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4:27" x14ac:dyDescent="0.2">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4:27" x14ac:dyDescent="0.2">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4:27" x14ac:dyDescent="0.2">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4:27" x14ac:dyDescent="0.2">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4:27" x14ac:dyDescent="0.2">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4:27" x14ac:dyDescent="0.2">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4:27" x14ac:dyDescent="0.2">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4:27" x14ac:dyDescent="0.2">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4:27" x14ac:dyDescent="0.2">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4:27" x14ac:dyDescent="0.2">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4:27" x14ac:dyDescent="0.2">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4:27" x14ac:dyDescent="0.2">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4:27" x14ac:dyDescent="0.2">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4:27" x14ac:dyDescent="0.2">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4:27" x14ac:dyDescent="0.2">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4:27" x14ac:dyDescent="0.2">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4:27" x14ac:dyDescent="0.2">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4:27" x14ac:dyDescent="0.2">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4:27" x14ac:dyDescent="0.2">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4:27" x14ac:dyDescent="0.2">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4:27" x14ac:dyDescent="0.2">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4:27" x14ac:dyDescent="0.2">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4:27" x14ac:dyDescent="0.2">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4:27" x14ac:dyDescent="0.2">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4:27" x14ac:dyDescent="0.2">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4:27" x14ac:dyDescent="0.2">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4:27" x14ac:dyDescent="0.2">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4:27" x14ac:dyDescent="0.2">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4:27" x14ac:dyDescent="0.2">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4:27" x14ac:dyDescent="0.2">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4:27" x14ac:dyDescent="0.2">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4:27" x14ac:dyDescent="0.2">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4:27" x14ac:dyDescent="0.2">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4:27" x14ac:dyDescent="0.2">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4:27" x14ac:dyDescent="0.2">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4:27" x14ac:dyDescent="0.2">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4:27" x14ac:dyDescent="0.2">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4:27" x14ac:dyDescent="0.2">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4:27" x14ac:dyDescent="0.2">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4:27" x14ac:dyDescent="0.2">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4:27" x14ac:dyDescent="0.2">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4:27" x14ac:dyDescent="0.2">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4:27" x14ac:dyDescent="0.2">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4:27" x14ac:dyDescent="0.2">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4:27" x14ac:dyDescent="0.2">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4:27" x14ac:dyDescent="0.2">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4:27" x14ac:dyDescent="0.2">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4:27" x14ac:dyDescent="0.2">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4:27" x14ac:dyDescent="0.2">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4:27" x14ac:dyDescent="0.2">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4:27" x14ac:dyDescent="0.2">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4:27" x14ac:dyDescent="0.2">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4:27" x14ac:dyDescent="0.2">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4:27" x14ac:dyDescent="0.2">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4:27" x14ac:dyDescent="0.2">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4:27" x14ac:dyDescent="0.2">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4:27" x14ac:dyDescent="0.2">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4:27" x14ac:dyDescent="0.2">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4:27" x14ac:dyDescent="0.2">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4:27" x14ac:dyDescent="0.2">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4:27" x14ac:dyDescent="0.2">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4:27" x14ac:dyDescent="0.2">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4:27" x14ac:dyDescent="0.2">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4:27" x14ac:dyDescent="0.2">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4:27" x14ac:dyDescent="0.2">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4:27" x14ac:dyDescent="0.2">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4:27" x14ac:dyDescent="0.2">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4:27" x14ac:dyDescent="0.2">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4:27" x14ac:dyDescent="0.2">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4:27" x14ac:dyDescent="0.2">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4:27" x14ac:dyDescent="0.2">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4:27" x14ac:dyDescent="0.2">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4:27" x14ac:dyDescent="0.2">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4:27" x14ac:dyDescent="0.2">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4:27" x14ac:dyDescent="0.2">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4:27" x14ac:dyDescent="0.2">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4:27" x14ac:dyDescent="0.2">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4:27" x14ac:dyDescent="0.2">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4:27" x14ac:dyDescent="0.2">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4:27" x14ac:dyDescent="0.2">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4:27" x14ac:dyDescent="0.2">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4:27" x14ac:dyDescent="0.2">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4:27" x14ac:dyDescent="0.2">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4:27" x14ac:dyDescent="0.2">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4:27" x14ac:dyDescent="0.2">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4:27" x14ac:dyDescent="0.2">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4:27" x14ac:dyDescent="0.2">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4:27" x14ac:dyDescent="0.2">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4:27" x14ac:dyDescent="0.2">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4:27" x14ac:dyDescent="0.2">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4:27" x14ac:dyDescent="0.2">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4:27" x14ac:dyDescent="0.2">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4:27" x14ac:dyDescent="0.2">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4:27" x14ac:dyDescent="0.2">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4:27" x14ac:dyDescent="0.2">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4:27" x14ac:dyDescent="0.2">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4:27" x14ac:dyDescent="0.2">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4:27" x14ac:dyDescent="0.2">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4:27" x14ac:dyDescent="0.2">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4:27" x14ac:dyDescent="0.2">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4:27" x14ac:dyDescent="0.2">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4:27" x14ac:dyDescent="0.2">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4:27" x14ac:dyDescent="0.2">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4:27" x14ac:dyDescent="0.2">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4:27" x14ac:dyDescent="0.2">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4:27" x14ac:dyDescent="0.2">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4:27" x14ac:dyDescent="0.2">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4:27" x14ac:dyDescent="0.2">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4:27" x14ac:dyDescent="0.2">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4:27" x14ac:dyDescent="0.2">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4:27" x14ac:dyDescent="0.2">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4:27" x14ac:dyDescent="0.2">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4:27" x14ac:dyDescent="0.2">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4:27" x14ac:dyDescent="0.2">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4:27" x14ac:dyDescent="0.2">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4:27" x14ac:dyDescent="0.2">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4:27" x14ac:dyDescent="0.2">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4:27" x14ac:dyDescent="0.2">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4:27" x14ac:dyDescent="0.2">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4:27" x14ac:dyDescent="0.2">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4:27" x14ac:dyDescent="0.2">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4:27" x14ac:dyDescent="0.2">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4:27" x14ac:dyDescent="0.2">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4:27" x14ac:dyDescent="0.2">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4:27" x14ac:dyDescent="0.2">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4:27" x14ac:dyDescent="0.2">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4:27" x14ac:dyDescent="0.2">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4:27" x14ac:dyDescent="0.2">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4:27" x14ac:dyDescent="0.2">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4:27" x14ac:dyDescent="0.2">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4:27" x14ac:dyDescent="0.2">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4:27" x14ac:dyDescent="0.2">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4:27" x14ac:dyDescent="0.2">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4:27" x14ac:dyDescent="0.2">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4:27" x14ac:dyDescent="0.2">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4:27" x14ac:dyDescent="0.2">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4:27" x14ac:dyDescent="0.2">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4:27" x14ac:dyDescent="0.2">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4:27" x14ac:dyDescent="0.2">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4:27" x14ac:dyDescent="0.2">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4:27" x14ac:dyDescent="0.2">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4:27" x14ac:dyDescent="0.2">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4:27" x14ac:dyDescent="0.2">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4:27" x14ac:dyDescent="0.2">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4:27" x14ac:dyDescent="0.2">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4:27" x14ac:dyDescent="0.2">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4:27" x14ac:dyDescent="0.2">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4:27" x14ac:dyDescent="0.2">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4:27" x14ac:dyDescent="0.2">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4:27" x14ac:dyDescent="0.2">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4:27" x14ac:dyDescent="0.2">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4:27" x14ac:dyDescent="0.2">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4:27" x14ac:dyDescent="0.2">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4:27" x14ac:dyDescent="0.2">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4:27" x14ac:dyDescent="0.2">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4:27" x14ac:dyDescent="0.2">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4:27" x14ac:dyDescent="0.2">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4:27" x14ac:dyDescent="0.2">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4:27" x14ac:dyDescent="0.2">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4:27" x14ac:dyDescent="0.2">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4:27" x14ac:dyDescent="0.2">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4:27" x14ac:dyDescent="0.2">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4:27" x14ac:dyDescent="0.2">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4:27" x14ac:dyDescent="0.2">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4:27" x14ac:dyDescent="0.2">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4:27" x14ac:dyDescent="0.2">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4:27" x14ac:dyDescent="0.2">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4:27" x14ac:dyDescent="0.2">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4:27" x14ac:dyDescent="0.2">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4:27" x14ac:dyDescent="0.2">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4:27" x14ac:dyDescent="0.2">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4:27" x14ac:dyDescent="0.2">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4:27" x14ac:dyDescent="0.2">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4:27" x14ac:dyDescent="0.2">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4:27" x14ac:dyDescent="0.2">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4:27" x14ac:dyDescent="0.2">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4:27" x14ac:dyDescent="0.2">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4:27" x14ac:dyDescent="0.2">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4:27" x14ac:dyDescent="0.2">
      <c r="D382" s="1"/>
      <c r="E382" s="1"/>
      <c r="F382" s="1"/>
      <c r="G382" s="1"/>
      <c r="H382" s="1"/>
      <c r="I382" s="1"/>
      <c r="J382" s="1"/>
      <c r="K382" s="1"/>
      <c r="L382" s="1"/>
      <c r="M382" s="1"/>
      <c r="N382" s="1"/>
      <c r="O382" s="1"/>
      <c r="P382" s="1"/>
      <c r="Q382" s="1"/>
      <c r="R382" s="1"/>
      <c r="S382" s="1"/>
      <c r="T382" s="1"/>
      <c r="U382" s="1"/>
      <c r="V382" s="1"/>
      <c r="W382" s="1"/>
      <c r="X382" s="1"/>
      <c r="Y382" s="1"/>
      <c r="Z382" s="1"/>
      <c r="AA382" s="1"/>
    </row>
  </sheetData>
  <mergeCells count="11">
    <mergeCell ref="P27:V28"/>
    <mergeCell ref="A5:C12"/>
    <mergeCell ref="A16:C27"/>
    <mergeCell ref="H27:L28"/>
    <mergeCell ref="E8:K11"/>
    <mergeCell ref="E13:L14"/>
    <mergeCell ref="E22:G22"/>
    <mergeCell ref="E23:G23"/>
    <mergeCell ref="E24:G24"/>
    <mergeCell ref="E25:G25"/>
    <mergeCell ref="E26:G26"/>
  </mergeCells>
  <dataValidations count="1">
    <dataValidation type="list" allowBlank="1" showInputMessage="1" showErrorMessage="1" sqref="I36:K135" xr:uid="{AA1E54B9-5DB4-FA4B-A4E3-BAE89ABBBD24}">
      <formula1>$H$22:$H$26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7014-2A76-814B-AFF2-5AAC4582C287}">
  <dimension ref="A1:BZ1742"/>
  <sheetViews>
    <sheetView zoomScale="90" zoomScaleNormal="90" workbookViewId="0">
      <selection activeCell="E20" sqref="E20:L23"/>
    </sheetView>
  </sheetViews>
  <sheetFormatPr baseColWidth="10" defaultColWidth="10.85546875" defaultRowHeight="12.75" x14ac:dyDescent="0.2"/>
  <cols>
    <col min="1" max="3" width="10.85546875" style="13"/>
    <col min="4" max="4" width="4.28515625" style="2" customWidth="1"/>
    <col min="5" max="5" width="10.85546875" style="2"/>
    <col min="6" max="6" width="16" style="2" customWidth="1"/>
    <col min="7" max="9" width="10.85546875" style="2"/>
    <col min="10" max="10" width="13.28515625" style="2" customWidth="1"/>
    <col min="11" max="13" width="10.85546875" style="2"/>
    <col min="14" max="14" width="13.28515625" style="2" customWidth="1"/>
    <col min="15" max="16" width="10.85546875" style="2"/>
    <col min="17" max="17" width="14.85546875" style="2" customWidth="1"/>
    <col min="18" max="18" width="13.28515625" style="2" customWidth="1"/>
    <col min="19" max="20" width="10.85546875" style="2"/>
    <col min="21" max="21" width="23.140625" style="2" customWidth="1"/>
    <col min="22" max="22" width="10.85546875" style="2"/>
    <col min="23" max="23" width="17.5703125" style="2" customWidth="1"/>
    <col min="24" max="32" width="10.85546875" style="2"/>
    <col min="33" max="78" width="10.85546875" style="1"/>
    <col min="79" max="16384" width="10.85546875" style="2"/>
  </cols>
  <sheetData>
    <row r="1" spans="1:32" ht="9" customHeight="1" x14ac:dyDescent="0.2">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9" customHeight="1" x14ac:dyDescent="0.2">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9" customHeight="1" x14ac:dyDescent="0.2">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5" customHeight="1" x14ac:dyDescent="0.2">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15" customHeight="1" x14ac:dyDescent="0.2">
      <c r="A5" s="87" t="s">
        <v>21</v>
      </c>
      <c r="B5" s="88"/>
      <c r="C5" s="88"/>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5" customHeight="1" x14ac:dyDescent="0.2">
      <c r="A6" s="88"/>
      <c r="B6" s="88"/>
      <c r="C6" s="88"/>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5" customHeight="1" x14ac:dyDescent="0.2">
      <c r="A7" s="88"/>
      <c r="B7" s="88"/>
      <c r="C7" s="88"/>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5" customHeight="1" x14ac:dyDescent="0.2">
      <c r="A8" s="88"/>
      <c r="B8" s="88"/>
      <c r="C8" s="88"/>
      <c r="D8" s="1"/>
      <c r="E8" s="106" t="s">
        <v>36</v>
      </c>
      <c r="F8" s="106"/>
      <c r="G8" s="106"/>
      <c r="H8" s="106"/>
      <c r="I8" s="106"/>
      <c r="J8" s="106"/>
      <c r="K8" s="106"/>
      <c r="L8" s="106"/>
      <c r="M8" s="106"/>
      <c r="N8" s="106"/>
      <c r="O8" s="1"/>
      <c r="P8" s="1"/>
      <c r="Q8" s="1"/>
      <c r="R8" s="1"/>
      <c r="S8" s="1"/>
      <c r="T8" s="1"/>
      <c r="U8" s="1"/>
      <c r="V8" s="1"/>
      <c r="W8" s="1"/>
      <c r="X8" s="1"/>
      <c r="Y8" s="1"/>
      <c r="Z8" s="1"/>
      <c r="AA8" s="1"/>
      <c r="AB8" s="1"/>
      <c r="AC8" s="1"/>
      <c r="AD8" s="1"/>
      <c r="AE8" s="1"/>
      <c r="AF8" s="1"/>
    </row>
    <row r="9" spans="1:32" ht="15" customHeight="1" x14ac:dyDescent="0.2">
      <c r="A9" s="88"/>
      <c r="B9" s="88"/>
      <c r="C9" s="88"/>
      <c r="D9" s="1"/>
      <c r="E9" s="106"/>
      <c r="F9" s="106"/>
      <c r="G9" s="106"/>
      <c r="H9" s="106"/>
      <c r="I9" s="106"/>
      <c r="J9" s="106"/>
      <c r="K9" s="106"/>
      <c r="L9" s="106"/>
      <c r="M9" s="106"/>
      <c r="N9" s="106"/>
      <c r="O9" s="1"/>
      <c r="P9" s="1"/>
      <c r="Q9" s="1"/>
      <c r="R9" s="1"/>
      <c r="S9" s="1"/>
      <c r="T9" s="1"/>
      <c r="U9" s="1"/>
      <c r="V9" s="1"/>
      <c r="W9" s="1"/>
      <c r="X9" s="1"/>
      <c r="Y9" s="1"/>
      <c r="Z9" s="1"/>
      <c r="AA9" s="1"/>
      <c r="AB9" s="1"/>
      <c r="AC9" s="1"/>
      <c r="AD9" s="1"/>
      <c r="AE9" s="1"/>
      <c r="AF9" s="1"/>
    </row>
    <row r="10" spans="1:32" ht="15" customHeight="1" x14ac:dyDescent="0.2">
      <c r="A10" s="88"/>
      <c r="B10" s="88"/>
      <c r="C10" s="88"/>
      <c r="D10" s="1"/>
      <c r="E10" s="106"/>
      <c r="F10" s="106"/>
      <c r="G10" s="106"/>
      <c r="H10" s="106"/>
      <c r="I10" s="106"/>
      <c r="J10" s="106"/>
      <c r="K10" s="106"/>
      <c r="L10" s="106"/>
      <c r="M10" s="106"/>
      <c r="N10" s="106"/>
      <c r="O10" s="1"/>
      <c r="P10" s="1"/>
      <c r="Q10" s="1"/>
      <c r="R10" s="1"/>
      <c r="S10" s="1"/>
      <c r="T10" s="1"/>
      <c r="U10" s="1"/>
      <c r="V10" s="1"/>
      <c r="W10" s="1"/>
      <c r="X10" s="1"/>
      <c r="Y10" s="1"/>
      <c r="Z10" s="1"/>
      <c r="AA10" s="1"/>
      <c r="AB10" s="1"/>
      <c r="AC10" s="1"/>
      <c r="AD10" s="1"/>
      <c r="AE10" s="1"/>
      <c r="AF10" s="1"/>
    </row>
    <row r="11" spans="1:32" ht="15" customHeight="1" x14ac:dyDescent="0.2">
      <c r="A11" s="88"/>
      <c r="B11" s="88"/>
      <c r="C11" s="88"/>
      <c r="D11" s="1"/>
      <c r="E11" s="106"/>
      <c r="F11" s="106"/>
      <c r="G11" s="106"/>
      <c r="H11" s="106"/>
      <c r="I11" s="106"/>
      <c r="J11" s="106"/>
      <c r="K11" s="106"/>
      <c r="L11" s="106"/>
      <c r="M11" s="106"/>
      <c r="N11" s="106"/>
      <c r="O11" s="1"/>
      <c r="P11" s="1"/>
      <c r="Q11" s="1"/>
      <c r="R11" s="1"/>
      <c r="S11" s="1"/>
      <c r="T11" s="1"/>
      <c r="U11" s="1"/>
      <c r="V11" s="1"/>
      <c r="W11" s="1"/>
      <c r="X11" s="1"/>
      <c r="Y11" s="1"/>
      <c r="Z11" s="1"/>
      <c r="AA11" s="1"/>
      <c r="AB11" s="1"/>
      <c r="AC11" s="1"/>
      <c r="AD11" s="1"/>
      <c r="AE11" s="1"/>
      <c r="AF11" s="1"/>
    </row>
    <row r="12" spans="1:32" ht="33.75" customHeight="1" x14ac:dyDescent="0.2">
      <c r="A12" s="88"/>
      <c r="B12" s="88"/>
      <c r="C12" s="88"/>
      <c r="D12" s="1"/>
      <c r="E12" s="106"/>
      <c r="F12" s="106"/>
      <c r="G12" s="106"/>
      <c r="H12" s="106"/>
      <c r="I12" s="106"/>
      <c r="J12" s="106"/>
      <c r="K12" s="106"/>
      <c r="L12" s="106"/>
      <c r="M12" s="106"/>
      <c r="N12" s="106"/>
      <c r="O12" s="1"/>
      <c r="P12" s="1"/>
      <c r="Q12" s="1"/>
      <c r="R12" s="1"/>
      <c r="S12" s="1"/>
      <c r="T12" s="1"/>
      <c r="U12" s="1"/>
      <c r="V12" s="1"/>
      <c r="W12" s="1"/>
      <c r="X12" s="1"/>
      <c r="Y12" s="1"/>
      <c r="Z12" s="1"/>
      <c r="AA12" s="1"/>
      <c r="AB12" s="1"/>
      <c r="AC12" s="1"/>
      <c r="AD12" s="1"/>
      <c r="AE12" s="1"/>
      <c r="AF12" s="1"/>
    </row>
    <row r="13" spans="1:32" ht="15" customHeight="1" x14ac:dyDescent="0.2">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ht="15" customHeight="1" x14ac:dyDescent="0.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ht="15" customHeight="1" x14ac:dyDescent="0.2">
      <c r="D15" s="1"/>
      <c r="E15" s="1"/>
      <c r="F15" s="1"/>
      <c r="G15" s="1"/>
      <c r="H15" s="1"/>
      <c r="I15" s="1"/>
      <c r="J15" s="1"/>
      <c r="K15" s="1"/>
      <c r="L15" s="1"/>
      <c r="M15" s="1"/>
      <c r="N15" s="39"/>
      <c r="O15" s="39"/>
      <c r="P15" s="39"/>
      <c r="Q15" s="1"/>
      <c r="R15" s="1"/>
      <c r="S15" s="1"/>
      <c r="T15" s="1"/>
      <c r="U15" s="1"/>
      <c r="V15" s="1"/>
      <c r="W15" s="1"/>
      <c r="X15" s="1"/>
      <c r="Y15" s="1"/>
      <c r="Z15" s="1"/>
      <c r="AA15" s="1"/>
      <c r="AB15" s="1"/>
      <c r="AC15" s="1"/>
      <c r="AD15" s="1"/>
      <c r="AE15" s="1"/>
      <c r="AF15" s="1"/>
    </row>
    <row r="16" spans="1:32" ht="15" customHeight="1" x14ac:dyDescent="0.2">
      <c r="A16" s="89"/>
      <c r="B16" s="89"/>
      <c r="C16" s="89"/>
      <c r="D16" s="1"/>
      <c r="E16" s="126" t="s">
        <v>37</v>
      </c>
      <c r="F16" s="126"/>
      <c r="G16" s="126"/>
      <c r="H16" s="126"/>
      <c r="I16" s="126"/>
      <c r="J16" s="126"/>
      <c r="K16" s="126"/>
      <c r="L16" s="126"/>
      <c r="M16" s="1"/>
      <c r="N16" s="1"/>
      <c r="O16" s="1"/>
      <c r="P16" s="1"/>
      <c r="Q16" s="1"/>
      <c r="R16" s="1"/>
      <c r="S16" s="1"/>
      <c r="T16" s="1"/>
      <c r="U16" s="1"/>
      <c r="V16" s="1"/>
      <c r="W16" s="1"/>
      <c r="X16" s="1"/>
      <c r="Y16" s="1"/>
      <c r="Z16" s="1"/>
      <c r="AA16" s="1"/>
      <c r="AB16" s="1"/>
      <c r="AC16" s="1"/>
      <c r="AD16" s="1"/>
      <c r="AE16" s="1"/>
      <c r="AF16" s="1"/>
    </row>
    <row r="17" spans="1:78" ht="15" customHeight="1" x14ac:dyDescent="0.2">
      <c r="A17" s="89"/>
      <c r="B17" s="89"/>
      <c r="C17" s="89"/>
      <c r="D17" s="1"/>
      <c r="E17" s="126"/>
      <c r="F17" s="126"/>
      <c r="G17" s="126"/>
      <c r="H17" s="126"/>
      <c r="I17" s="126"/>
      <c r="J17" s="126"/>
      <c r="K17" s="126"/>
      <c r="L17" s="126"/>
      <c r="M17" s="1"/>
      <c r="N17" s="1"/>
      <c r="O17" s="1"/>
      <c r="P17" s="1"/>
      <c r="Q17" s="1"/>
      <c r="R17" s="1"/>
      <c r="S17" s="1"/>
      <c r="T17" s="1"/>
      <c r="U17" s="1"/>
      <c r="V17" s="1"/>
      <c r="W17" s="1"/>
      <c r="X17" s="1"/>
      <c r="Y17" s="1"/>
      <c r="Z17" s="1"/>
      <c r="AA17" s="1"/>
      <c r="AB17" s="1"/>
      <c r="AC17" s="1"/>
      <c r="AD17" s="1"/>
      <c r="AE17" s="1"/>
      <c r="AF17" s="1"/>
    </row>
    <row r="18" spans="1:78" ht="15" customHeight="1" x14ac:dyDescent="0.2">
      <c r="A18" s="89"/>
      <c r="B18" s="89"/>
      <c r="C18" s="89"/>
      <c r="D18" s="1"/>
      <c r="E18" s="126"/>
      <c r="F18" s="126"/>
      <c r="G18" s="126"/>
      <c r="H18" s="126"/>
      <c r="I18" s="126"/>
      <c r="J18" s="126"/>
      <c r="K18" s="126"/>
      <c r="L18" s="126"/>
      <c r="M18" s="40"/>
      <c r="N18" s="1"/>
      <c r="O18" s="1"/>
      <c r="P18" s="1"/>
      <c r="Q18" s="1"/>
      <c r="R18" s="1"/>
      <c r="S18" s="1"/>
      <c r="T18" s="1"/>
      <c r="U18" s="1"/>
      <c r="V18" s="1"/>
      <c r="W18" s="1"/>
      <c r="X18" s="1"/>
      <c r="Y18" s="1"/>
      <c r="Z18" s="1"/>
      <c r="AA18" s="1"/>
      <c r="AB18" s="1"/>
      <c r="AC18" s="1"/>
      <c r="AD18" s="1"/>
      <c r="AE18" s="1"/>
      <c r="AF18" s="1"/>
    </row>
    <row r="19" spans="1:78" ht="15" customHeight="1" x14ac:dyDescent="0.2">
      <c r="A19" s="89"/>
      <c r="B19" s="89"/>
      <c r="C19" s="89"/>
      <c r="D19" s="1"/>
      <c r="E19" s="41"/>
      <c r="F19" s="41"/>
      <c r="G19" s="41"/>
      <c r="H19" s="41"/>
      <c r="I19" s="41"/>
      <c r="J19" s="41"/>
      <c r="K19" s="41"/>
      <c r="L19" s="41"/>
      <c r="M19" s="40"/>
      <c r="N19" s="1"/>
      <c r="O19" s="1"/>
      <c r="P19" s="1"/>
      <c r="Q19" s="1"/>
      <c r="R19" s="1"/>
      <c r="S19" s="1"/>
      <c r="T19" s="1"/>
      <c r="U19" s="1"/>
      <c r="V19" s="1"/>
      <c r="W19" s="1"/>
      <c r="X19" s="1"/>
      <c r="Y19" s="1"/>
      <c r="Z19" s="1"/>
      <c r="AA19" s="1"/>
      <c r="AB19" s="1"/>
      <c r="AC19" s="1"/>
      <c r="AD19" s="1"/>
      <c r="AE19" s="1"/>
      <c r="AF19" s="1"/>
    </row>
    <row r="20" spans="1:78" ht="15" customHeight="1" x14ac:dyDescent="0.2">
      <c r="A20" s="89"/>
      <c r="B20" s="89"/>
      <c r="C20" s="89"/>
      <c r="D20" s="1"/>
      <c r="E20" s="127" t="s">
        <v>77</v>
      </c>
      <c r="F20" s="127"/>
      <c r="G20" s="127"/>
      <c r="H20" s="127"/>
      <c r="I20" s="127"/>
      <c r="J20" s="127"/>
      <c r="K20" s="127"/>
      <c r="L20" s="127"/>
      <c r="M20" s="40"/>
      <c r="N20" s="1"/>
      <c r="O20" s="1"/>
      <c r="P20" s="1"/>
      <c r="Q20" s="1"/>
      <c r="R20" s="1"/>
      <c r="S20" s="1"/>
      <c r="T20" s="1"/>
      <c r="U20" s="1"/>
      <c r="V20" s="1"/>
      <c r="W20" s="1"/>
      <c r="X20" s="1"/>
      <c r="Y20" s="1"/>
      <c r="Z20" s="1"/>
      <c r="AA20" s="1"/>
      <c r="AB20" s="1"/>
      <c r="AC20" s="1"/>
      <c r="AD20" s="1"/>
      <c r="AE20" s="1"/>
      <c r="AF20" s="1"/>
    </row>
    <row r="21" spans="1:78" ht="15" customHeight="1" x14ac:dyDescent="0.2">
      <c r="A21" s="89"/>
      <c r="B21" s="89"/>
      <c r="C21" s="89"/>
      <c r="D21" s="1"/>
      <c r="E21" s="127"/>
      <c r="F21" s="127"/>
      <c r="G21" s="127"/>
      <c r="H21" s="127"/>
      <c r="I21" s="127"/>
      <c r="J21" s="127"/>
      <c r="K21" s="127"/>
      <c r="L21" s="127"/>
      <c r="M21" s="1"/>
      <c r="N21" s="1"/>
      <c r="O21" s="1"/>
      <c r="P21" s="1"/>
      <c r="Q21" s="1"/>
      <c r="R21" s="1"/>
      <c r="S21" s="1"/>
      <c r="T21" s="1"/>
      <c r="U21" s="1"/>
      <c r="V21" s="1"/>
      <c r="W21" s="1"/>
      <c r="X21" s="1"/>
      <c r="Y21" s="1"/>
      <c r="Z21" s="1"/>
      <c r="AA21" s="1"/>
      <c r="AB21" s="1"/>
      <c r="AC21" s="1"/>
      <c r="AD21" s="1"/>
      <c r="AE21" s="1"/>
      <c r="AF21" s="1"/>
    </row>
    <row r="22" spans="1:78" ht="15" customHeight="1" x14ac:dyDescent="0.2">
      <c r="A22" s="89"/>
      <c r="B22" s="89"/>
      <c r="C22" s="89"/>
      <c r="D22" s="1"/>
      <c r="E22" s="127"/>
      <c r="F22" s="127"/>
      <c r="G22" s="127"/>
      <c r="H22" s="127"/>
      <c r="I22" s="127"/>
      <c r="J22" s="127"/>
      <c r="K22" s="127"/>
      <c r="L22" s="127"/>
      <c r="M22" s="1"/>
      <c r="N22" s="1"/>
      <c r="O22" s="1"/>
      <c r="P22" s="1"/>
      <c r="Q22" s="1"/>
      <c r="R22" s="1"/>
      <c r="S22" s="1"/>
      <c r="T22" s="1"/>
      <c r="U22" s="1"/>
      <c r="V22" s="1"/>
      <c r="W22" s="1"/>
      <c r="X22" s="1"/>
      <c r="Y22" s="1"/>
      <c r="Z22" s="1"/>
      <c r="AA22" s="1"/>
      <c r="AB22" s="1"/>
      <c r="AC22" s="1"/>
      <c r="AD22" s="1"/>
      <c r="AE22" s="1"/>
      <c r="AF22" s="1"/>
    </row>
    <row r="23" spans="1:78" ht="15" customHeight="1" x14ac:dyDescent="0.2">
      <c r="A23" s="89"/>
      <c r="B23" s="89"/>
      <c r="C23" s="89"/>
      <c r="D23" s="1"/>
      <c r="E23" s="127"/>
      <c r="F23" s="127"/>
      <c r="G23" s="127"/>
      <c r="H23" s="127"/>
      <c r="I23" s="127"/>
      <c r="J23" s="127"/>
      <c r="K23" s="127"/>
      <c r="L23" s="127"/>
      <c r="M23" s="1"/>
      <c r="N23" s="1"/>
      <c r="O23" s="1"/>
      <c r="P23" s="1"/>
      <c r="Q23" s="20"/>
      <c r="R23" s="20"/>
      <c r="S23" s="20"/>
      <c r="T23" s="20"/>
      <c r="U23" s="20"/>
      <c r="V23" s="20"/>
      <c r="W23" s="20"/>
      <c r="X23" s="20"/>
      <c r="Y23" s="20"/>
      <c r="Z23" s="20"/>
      <c r="AA23" s="1"/>
      <c r="AB23" s="1"/>
      <c r="AC23" s="1"/>
      <c r="AD23" s="1"/>
      <c r="AE23" s="1"/>
      <c r="AF23" s="1"/>
    </row>
    <row r="24" spans="1:78" ht="15" customHeight="1" x14ac:dyDescent="0.2">
      <c r="A24" s="89"/>
      <c r="B24" s="89"/>
      <c r="C24" s="89"/>
      <c r="D24" s="1"/>
      <c r="E24" s="42"/>
      <c r="F24" s="42"/>
      <c r="G24" s="42"/>
      <c r="H24" s="42"/>
      <c r="I24" s="42"/>
      <c r="J24" s="42"/>
      <c r="K24" s="42"/>
      <c r="L24" s="42"/>
      <c r="M24" s="43"/>
      <c r="N24" s="43"/>
      <c r="O24" s="43"/>
      <c r="P24" s="43"/>
      <c r="Q24" s="44"/>
      <c r="R24" s="20"/>
      <c r="S24" s="20"/>
      <c r="T24" s="20"/>
      <c r="U24" s="20"/>
      <c r="V24" s="20"/>
      <c r="W24" s="20"/>
      <c r="X24" s="20"/>
      <c r="Y24" s="20"/>
      <c r="Z24" s="20"/>
      <c r="AA24" s="1"/>
      <c r="AB24" s="1"/>
      <c r="AC24" s="1"/>
      <c r="AD24" s="1"/>
      <c r="AE24" s="1"/>
      <c r="AF24" s="1"/>
    </row>
    <row r="25" spans="1:78" ht="15" customHeight="1" x14ac:dyDescent="0.2">
      <c r="A25" s="89"/>
      <c r="B25" s="89"/>
      <c r="C25" s="89"/>
      <c r="D25" s="1"/>
      <c r="E25" s="43"/>
      <c r="F25" s="43"/>
      <c r="G25" s="43"/>
      <c r="H25" s="43"/>
      <c r="I25" s="43"/>
      <c r="J25" s="43"/>
      <c r="K25" s="43"/>
      <c r="L25" s="43"/>
      <c r="M25" s="43"/>
      <c r="N25" s="43"/>
      <c r="O25" s="43"/>
      <c r="P25" s="43"/>
      <c r="Q25" s="44"/>
      <c r="R25" s="20"/>
      <c r="S25" s="20"/>
      <c r="T25" s="20"/>
      <c r="U25" s="20"/>
      <c r="V25" s="20"/>
      <c r="W25" s="20"/>
      <c r="X25" s="20"/>
      <c r="Y25" s="20"/>
      <c r="Z25" s="20"/>
      <c r="AA25" s="1"/>
      <c r="AB25" s="1"/>
      <c r="AC25" s="1"/>
      <c r="AD25" s="1"/>
      <c r="AE25" s="1"/>
      <c r="AF25" s="1"/>
    </row>
    <row r="26" spans="1:78" s="51" customFormat="1" ht="27.95" customHeight="1" x14ac:dyDescent="0.2">
      <c r="A26" s="89"/>
      <c r="B26" s="89"/>
      <c r="C26" s="89"/>
      <c r="D26" s="45"/>
      <c r="E26" s="46" t="s">
        <v>38</v>
      </c>
      <c r="F26" s="46"/>
      <c r="G26" s="46"/>
      <c r="H26" s="46"/>
      <c r="I26" s="46"/>
      <c r="J26" s="46"/>
      <c r="K26" s="46"/>
      <c r="L26" s="47"/>
      <c r="M26" s="47"/>
      <c r="N26" s="47"/>
      <c r="O26" s="47"/>
      <c r="P26" s="47"/>
      <c r="Q26" s="48"/>
      <c r="R26" s="49"/>
      <c r="S26" s="49"/>
      <c r="T26" s="49"/>
      <c r="U26" s="49"/>
      <c r="V26" s="49"/>
      <c r="W26" s="49"/>
      <c r="X26" s="49"/>
      <c r="Y26" s="50"/>
      <c r="Z26" s="50"/>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row>
    <row r="27" spans="1:78" ht="15" customHeight="1" x14ac:dyDescent="0.2">
      <c r="A27" s="89"/>
      <c r="B27" s="89"/>
      <c r="C27" s="89"/>
      <c r="D27" s="1"/>
      <c r="E27" s="43"/>
      <c r="F27" s="43"/>
      <c r="G27" s="43"/>
      <c r="H27" s="43"/>
      <c r="I27" s="43"/>
      <c r="J27" s="43"/>
      <c r="K27" s="43"/>
      <c r="L27" s="43"/>
      <c r="M27" s="43"/>
      <c r="N27" s="43"/>
      <c r="O27" s="43"/>
      <c r="P27" s="43"/>
      <c r="Q27" s="44"/>
      <c r="R27" s="20"/>
      <c r="S27" s="20"/>
      <c r="T27" s="20"/>
      <c r="U27" s="20"/>
      <c r="V27" s="20"/>
      <c r="W27" s="20"/>
      <c r="X27" s="20"/>
      <c r="Y27" s="20"/>
      <c r="Z27" s="20"/>
      <c r="AA27" s="1"/>
      <c r="AB27" s="1"/>
      <c r="AC27" s="1"/>
      <c r="AD27" s="1"/>
      <c r="AE27" s="1"/>
      <c r="AF27" s="1"/>
    </row>
    <row r="28" spans="1:78" ht="15" customHeight="1" x14ac:dyDescent="0.2">
      <c r="D28" s="1"/>
      <c r="E28" s="43"/>
      <c r="F28" s="1"/>
      <c r="G28" s="1"/>
      <c r="H28" s="1"/>
      <c r="I28" s="43"/>
      <c r="J28" s="43"/>
      <c r="K28" s="43"/>
      <c r="L28" s="43"/>
      <c r="M28" s="43"/>
      <c r="N28" s="43"/>
      <c r="O28" s="43"/>
      <c r="P28" s="43"/>
      <c r="Q28" s="44"/>
      <c r="R28" s="20"/>
      <c r="S28" s="20"/>
      <c r="T28" s="20"/>
      <c r="U28" s="20"/>
      <c r="V28" s="20"/>
      <c r="W28" s="20"/>
      <c r="X28" s="20"/>
      <c r="Y28" s="20"/>
      <c r="Z28" s="20"/>
      <c r="AA28" s="1"/>
      <c r="AB28" s="1"/>
      <c r="AC28" s="1"/>
      <c r="AD28" s="1"/>
      <c r="AE28" s="1"/>
      <c r="AF28" s="1"/>
    </row>
    <row r="29" spans="1:78" ht="48" customHeight="1" x14ac:dyDescent="0.2">
      <c r="D29" s="1"/>
      <c r="E29" s="43"/>
      <c r="F29" s="52">
        <f>COUNT(Données_!I36:I135)</f>
        <v>100</v>
      </c>
      <c r="G29" s="53"/>
      <c r="H29" s="53"/>
      <c r="I29" s="43"/>
      <c r="J29" s="54">
        <f>COUNTIF(Données_!$U$36:'Données_'!$U$135,"CORRECT")/COUNT(Données_!$L$36:$L$135)*100</f>
        <v>94</v>
      </c>
      <c r="K29" s="52" t="s">
        <v>7</v>
      </c>
      <c r="L29" s="43"/>
      <c r="M29" s="43"/>
      <c r="N29" s="43"/>
      <c r="P29" s="43"/>
      <c r="Q29" s="44"/>
      <c r="R29" s="20"/>
      <c r="S29" s="20"/>
      <c r="T29" s="20"/>
      <c r="U29" s="20"/>
      <c r="V29" s="20"/>
      <c r="W29" s="20"/>
      <c r="X29" s="20"/>
      <c r="Y29" s="20"/>
      <c r="Z29" s="20"/>
      <c r="AA29" s="1"/>
      <c r="AB29" s="1"/>
      <c r="AC29" s="1"/>
      <c r="AD29" s="1"/>
      <c r="AE29" s="1"/>
      <c r="AF29" s="1"/>
    </row>
    <row r="30" spans="1:78" ht="47.1" customHeight="1" x14ac:dyDescent="0.2">
      <c r="A30" s="22"/>
      <c r="B30" s="22"/>
      <c r="C30" s="22"/>
      <c r="D30" s="1"/>
      <c r="E30" s="43"/>
      <c r="F30" s="125" t="s">
        <v>40</v>
      </c>
      <c r="G30" s="125"/>
      <c r="H30" s="125"/>
      <c r="I30" s="43"/>
      <c r="J30" s="123" t="s">
        <v>41</v>
      </c>
      <c r="K30" s="123"/>
      <c r="L30" s="123"/>
      <c r="M30" s="123"/>
      <c r="N30" s="43"/>
      <c r="O30" s="43"/>
      <c r="P30" s="43"/>
      <c r="Q30" s="44"/>
      <c r="R30" s="20"/>
      <c r="S30" s="20"/>
      <c r="T30" s="20"/>
      <c r="U30" s="20"/>
      <c r="V30" s="20"/>
      <c r="W30" s="20"/>
      <c r="X30" s="20"/>
      <c r="Y30" s="20"/>
      <c r="Z30" s="20"/>
      <c r="AA30" s="1"/>
      <c r="AB30" s="1"/>
      <c r="AC30" s="1"/>
      <c r="AD30" s="1"/>
      <c r="AE30" s="1"/>
      <c r="AF30" s="1"/>
    </row>
    <row r="31" spans="1:78" ht="15" customHeight="1" x14ac:dyDescent="0.2">
      <c r="D31" s="1"/>
      <c r="E31" s="55"/>
      <c r="F31" s="56"/>
      <c r="G31" s="56"/>
      <c r="H31" s="56"/>
      <c r="I31" s="55"/>
      <c r="J31" s="55"/>
      <c r="K31" s="55"/>
      <c r="L31" s="55"/>
      <c r="M31" s="55"/>
      <c r="N31" s="55"/>
      <c r="O31" s="55"/>
      <c r="P31" s="55"/>
      <c r="Q31" s="57"/>
      <c r="R31" s="58"/>
      <c r="S31" s="58"/>
      <c r="T31" s="58"/>
      <c r="U31" s="58"/>
      <c r="V31" s="58"/>
      <c r="W31" s="58"/>
      <c r="X31" s="58"/>
      <c r="Y31" s="20"/>
      <c r="Z31" s="20"/>
      <c r="AA31" s="1"/>
      <c r="AB31" s="1"/>
      <c r="AC31" s="1"/>
      <c r="AD31" s="1"/>
      <c r="AE31" s="1"/>
      <c r="AF31" s="1"/>
    </row>
    <row r="32" spans="1:78" ht="27" customHeight="1" x14ac:dyDescent="0.2">
      <c r="D32" s="1"/>
      <c r="E32" s="124" t="s">
        <v>42</v>
      </c>
      <c r="F32" s="124"/>
      <c r="G32" s="124"/>
      <c r="H32" s="124"/>
      <c r="I32" s="124"/>
      <c r="J32" s="124"/>
      <c r="K32" s="124"/>
      <c r="L32" s="124"/>
      <c r="M32" s="124"/>
      <c r="N32" s="124"/>
      <c r="O32" s="43"/>
      <c r="P32" s="43"/>
      <c r="Q32" s="44"/>
      <c r="R32" s="20"/>
      <c r="S32" s="20"/>
      <c r="T32" s="20"/>
      <c r="U32" s="20"/>
      <c r="V32" s="20"/>
      <c r="W32" s="20"/>
      <c r="X32" s="20"/>
      <c r="Y32" s="20"/>
      <c r="Z32" s="20"/>
      <c r="AA32" s="1"/>
      <c r="AB32" s="1"/>
      <c r="AC32" s="1"/>
      <c r="AD32" s="1"/>
      <c r="AE32" s="1"/>
      <c r="AF32" s="1"/>
    </row>
    <row r="33" spans="1:32" ht="15" customHeight="1" x14ac:dyDescent="0.2">
      <c r="A33" s="22"/>
      <c r="B33" s="22"/>
      <c r="C33" s="22"/>
      <c r="D33" s="1"/>
      <c r="E33" s="43"/>
      <c r="F33" s="43"/>
      <c r="G33" s="43"/>
      <c r="H33" s="43"/>
      <c r="I33" s="43"/>
      <c r="J33" s="43"/>
      <c r="K33" s="43"/>
      <c r="L33" s="43"/>
      <c r="M33" s="43"/>
      <c r="N33" s="43"/>
      <c r="O33" s="43"/>
      <c r="P33" s="43"/>
      <c r="Q33" s="44"/>
      <c r="R33" s="20"/>
      <c r="S33" s="20"/>
      <c r="T33" s="20"/>
      <c r="U33" s="20"/>
      <c r="V33" s="20"/>
      <c r="W33" s="20"/>
      <c r="X33" s="20"/>
      <c r="Y33" s="20"/>
      <c r="Z33" s="20"/>
      <c r="AA33" s="1"/>
      <c r="AB33" s="1"/>
      <c r="AC33" s="1"/>
      <c r="AD33" s="1"/>
      <c r="AE33" s="1"/>
      <c r="AF33" s="1"/>
    </row>
    <row r="34" spans="1:32" ht="47.1" customHeight="1" x14ac:dyDescent="0.2">
      <c r="D34" s="1"/>
      <c r="E34" s="43"/>
      <c r="F34" s="52">
        <f>COUNTIF(Données_!$M$36:$M$135,1)/$F$29*100</f>
        <v>2</v>
      </c>
      <c r="G34" s="52" t="s">
        <v>7</v>
      </c>
      <c r="H34" s="1"/>
      <c r="I34" s="43"/>
      <c r="J34" s="52">
        <f>COUNTIF(Données_!$M$36:$M$135,2)/$F$29*100</f>
        <v>30</v>
      </c>
      <c r="K34" s="52" t="s">
        <v>7</v>
      </c>
      <c r="L34" s="43"/>
      <c r="M34" s="43"/>
      <c r="N34" s="52">
        <f>COUNTIF(Données_!$M$36:$M$135,3)/$F$29*100</f>
        <v>30</v>
      </c>
      <c r="O34" s="52" t="s">
        <v>7</v>
      </c>
      <c r="P34" s="43"/>
      <c r="Q34" s="44"/>
      <c r="R34" s="59">
        <f>COUNTIF(Données_!$M$36:$M$135,4)/$F$29*100</f>
        <v>38</v>
      </c>
      <c r="S34" s="52" t="s">
        <v>7</v>
      </c>
      <c r="T34" s="43"/>
      <c r="U34" s="43"/>
      <c r="V34" s="20"/>
      <c r="W34" s="59">
        <f>SUM(F34+J34+N34+R34)</f>
        <v>100</v>
      </c>
      <c r="X34" s="52" t="s">
        <v>7</v>
      </c>
      <c r="Y34" s="43"/>
      <c r="Z34" s="43"/>
      <c r="AA34" s="1"/>
      <c r="AB34" s="1"/>
      <c r="AC34" s="1"/>
      <c r="AD34" s="1"/>
      <c r="AE34" s="1"/>
      <c r="AF34" s="1"/>
    </row>
    <row r="35" spans="1:32" ht="47.1" customHeight="1" x14ac:dyDescent="0.2">
      <c r="D35" s="1"/>
      <c r="E35" s="43"/>
      <c r="F35" s="111" t="s">
        <v>39</v>
      </c>
      <c r="G35" s="111"/>
      <c r="H35" s="111"/>
      <c r="I35" s="43"/>
      <c r="J35" s="111" t="s">
        <v>45</v>
      </c>
      <c r="K35" s="111"/>
      <c r="L35" s="111"/>
      <c r="M35" s="43"/>
      <c r="N35" s="111" t="s">
        <v>43</v>
      </c>
      <c r="O35" s="111"/>
      <c r="P35" s="111"/>
      <c r="Q35" s="44"/>
      <c r="R35" s="111" t="s">
        <v>44</v>
      </c>
      <c r="S35" s="111"/>
      <c r="T35" s="111"/>
      <c r="U35" s="111"/>
      <c r="V35" s="20"/>
      <c r="W35" s="111" t="s">
        <v>52</v>
      </c>
      <c r="X35" s="111"/>
      <c r="Y35" s="111"/>
      <c r="Z35" s="111"/>
      <c r="AA35" s="1"/>
      <c r="AB35" s="1"/>
      <c r="AC35" s="1"/>
      <c r="AD35" s="1"/>
      <c r="AE35" s="1"/>
      <c r="AF35" s="1"/>
    </row>
    <row r="36" spans="1:32" ht="15" customHeight="1" x14ac:dyDescent="0.2">
      <c r="D36" s="1"/>
      <c r="E36" s="43"/>
      <c r="F36" s="43"/>
      <c r="G36" s="43"/>
      <c r="H36" s="43"/>
      <c r="I36" s="43"/>
      <c r="J36" s="43"/>
      <c r="K36" s="43"/>
      <c r="L36" s="43"/>
      <c r="M36" s="43"/>
      <c r="N36" s="43"/>
      <c r="O36" s="43"/>
      <c r="P36" s="43"/>
      <c r="Q36" s="43"/>
      <c r="R36" s="20"/>
      <c r="S36" s="20"/>
      <c r="T36" s="20"/>
      <c r="U36" s="20"/>
      <c r="V36" s="20"/>
      <c r="W36" s="20"/>
      <c r="X36" s="20"/>
      <c r="Y36" s="20"/>
      <c r="Z36" s="1"/>
      <c r="AA36" s="1"/>
      <c r="AB36" s="20"/>
      <c r="AC36" s="1"/>
      <c r="AD36" s="1"/>
      <c r="AE36" s="1"/>
      <c r="AF36" s="1"/>
    </row>
    <row r="37" spans="1:32" ht="27" customHeight="1" x14ac:dyDescent="0.2">
      <c r="D37" s="1"/>
      <c r="E37" s="46" t="s">
        <v>47</v>
      </c>
      <c r="F37" s="46"/>
      <c r="G37" s="46"/>
      <c r="H37" s="46"/>
      <c r="I37" s="46"/>
      <c r="J37" s="46"/>
      <c r="K37" s="46"/>
      <c r="L37" s="47"/>
      <c r="M37" s="47"/>
      <c r="N37" s="60"/>
      <c r="O37" s="43"/>
      <c r="P37" s="46" t="s">
        <v>49</v>
      </c>
      <c r="Q37" s="46"/>
      <c r="R37" s="46"/>
      <c r="S37" s="46"/>
      <c r="T37" s="46"/>
      <c r="U37" s="46"/>
      <c r="V37" s="46"/>
      <c r="W37" s="47"/>
      <c r="X37" s="47"/>
      <c r="Y37" s="60"/>
      <c r="Z37" s="1"/>
      <c r="AA37" s="1"/>
      <c r="AB37" s="1"/>
      <c r="AC37" s="1"/>
      <c r="AD37" s="1"/>
      <c r="AE37" s="1"/>
      <c r="AF37" s="1"/>
    </row>
    <row r="38" spans="1:32" ht="15" customHeight="1" x14ac:dyDescent="0.2">
      <c r="D38" s="1"/>
      <c r="E38" s="43"/>
      <c r="F38" s="43"/>
      <c r="G38" s="43"/>
      <c r="H38" s="43"/>
      <c r="I38" s="43"/>
      <c r="J38" s="43"/>
      <c r="K38" s="43"/>
      <c r="L38" s="43"/>
      <c r="M38" s="43"/>
      <c r="N38" s="43"/>
      <c r="O38" s="43"/>
      <c r="P38" s="43"/>
      <c r="Q38" s="43"/>
      <c r="R38" s="43"/>
      <c r="S38" s="43"/>
      <c r="T38" s="43"/>
      <c r="U38" s="43"/>
      <c r="V38" s="43"/>
      <c r="W38" s="43"/>
      <c r="X38" s="43"/>
      <c r="Y38" s="43"/>
      <c r="Z38" s="1"/>
      <c r="AA38" s="1"/>
      <c r="AB38" s="1"/>
      <c r="AC38" s="1"/>
      <c r="AD38" s="1"/>
      <c r="AE38" s="1"/>
      <c r="AF38" s="1"/>
    </row>
    <row r="39" spans="1:32" ht="15" customHeight="1" x14ac:dyDescent="0.2">
      <c r="D39" s="1"/>
      <c r="E39" s="43"/>
      <c r="F39" s="43"/>
      <c r="G39" s="43"/>
      <c r="H39" s="43"/>
      <c r="I39" s="43"/>
      <c r="J39" s="43"/>
      <c r="K39" s="43"/>
      <c r="L39" s="43"/>
      <c r="M39" s="43"/>
      <c r="N39" s="43"/>
      <c r="O39" s="43"/>
      <c r="P39" s="43"/>
      <c r="Q39" s="43"/>
      <c r="R39" s="43"/>
      <c r="S39" s="43"/>
      <c r="T39" s="43"/>
      <c r="U39" s="43"/>
      <c r="V39" s="43"/>
      <c r="W39" s="43"/>
      <c r="X39" s="43"/>
      <c r="Y39" s="43"/>
      <c r="Z39" s="1"/>
      <c r="AA39" s="1"/>
      <c r="AB39" s="1"/>
      <c r="AC39" s="1"/>
      <c r="AD39" s="1"/>
      <c r="AE39" s="1"/>
      <c r="AF39" s="1"/>
    </row>
    <row r="40" spans="1:32" ht="47.1" customHeight="1" x14ac:dyDescent="0.2">
      <c r="D40" s="1"/>
      <c r="E40" s="43"/>
      <c r="F40" s="52">
        <v>33</v>
      </c>
      <c r="G40" s="52" t="s">
        <v>7</v>
      </c>
      <c r="H40" s="43"/>
      <c r="I40" s="43"/>
      <c r="J40" s="43"/>
      <c r="K40" s="43"/>
      <c r="L40" s="43"/>
      <c r="M40" s="43"/>
      <c r="N40" s="43"/>
      <c r="O40" s="43"/>
      <c r="P40" s="43"/>
      <c r="Q40" s="122">
        <f>ABS(J29-33)/(SQRT(ABS(33*(1-33)/F29)))</f>
        <v>18.771452374348243</v>
      </c>
      <c r="R40" s="122"/>
      <c r="S40" s="43"/>
      <c r="T40" s="43"/>
      <c r="U40" s="129">
        <f>IF($Q40&gt;=1.96,95%,IF($Q40&gt;=1.64,90%,IF($Q40&gt;=1.28,80%,"Diff. NON significative-niveau de confiance de 80% ou plus")))</f>
        <v>0.95</v>
      </c>
      <c r="V40" s="52"/>
      <c r="W40" s="43"/>
      <c r="X40" s="43"/>
      <c r="Z40" s="1"/>
      <c r="AA40" s="1"/>
      <c r="AB40" s="1"/>
      <c r="AC40" s="1"/>
      <c r="AD40" s="1"/>
      <c r="AE40" s="1"/>
      <c r="AF40" s="1"/>
    </row>
    <row r="41" spans="1:32" ht="47.1" customHeight="1" x14ac:dyDescent="0.2">
      <c r="D41" s="1"/>
      <c r="E41" s="43"/>
      <c r="F41" s="123" t="s">
        <v>48</v>
      </c>
      <c r="G41" s="123"/>
      <c r="H41" s="123"/>
      <c r="I41" s="123"/>
      <c r="J41" s="43"/>
      <c r="K41" s="43"/>
      <c r="L41" s="43"/>
      <c r="M41" s="43"/>
      <c r="N41" s="43"/>
      <c r="O41" s="43"/>
      <c r="P41" s="43"/>
      <c r="Q41" s="123" t="s">
        <v>60</v>
      </c>
      <c r="R41" s="123"/>
      <c r="S41" s="123"/>
      <c r="T41" s="123"/>
      <c r="U41" s="61" t="s">
        <v>50</v>
      </c>
      <c r="V41" s="61"/>
      <c r="W41" s="61"/>
      <c r="X41" s="61"/>
      <c r="Y41" s="61"/>
      <c r="Z41" s="1"/>
      <c r="AA41" s="1"/>
      <c r="AB41" s="1"/>
      <c r="AC41" s="1"/>
      <c r="AD41" s="1"/>
      <c r="AE41" s="1"/>
      <c r="AF41" s="1"/>
    </row>
    <row r="42" spans="1:32" ht="15" customHeight="1" x14ac:dyDescent="0.2">
      <c r="D42" s="1"/>
      <c r="E42" s="43"/>
      <c r="F42" s="43"/>
      <c r="G42" s="43"/>
      <c r="H42" s="43"/>
      <c r="I42" s="43"/>
      <c r="J42" s="43"/>
      <c r="K42" s="43"/>
      <c r="L42" s="43"/>
      <c r="M42" s="43"/>
      <c r="N42" s="43"/>
      <c r="O42" s="43"/>
      <c r="P42" s="43"/>
      <c r="Q42" s="43"/>
      <c r="R42" s="1"/>
      <c r="S42" s="1"/>
      <c r="T42" s="1"/>
      <c r="U42" s="1"/>
      <c r="V42" s="1"/>
      <c r="W42" s="1"/>
      <c r="X42" s="1"/>
      <c r="Y42" s="1"/>
      <c r="Z42" s="1"/>
      <c r="AA42" s="1"/>
      <c r="AB42" s="1"/>
      <c r="AC42" s="1"/>
      <c r="AD42" s="1"/>
      <c r="AE42" s="1"/>
      <c r="AF42" s="1"/>
    </row>
    <row r="43" spans="1:32" ht="15" customHeight="1" x14ac:dyDescent="0.2">
      <c r="D43" s="1"/>
      <c r="E43" s="43"/>
      <c r="F43" s="43"/>
      <c r="G43" s="43"/>
      <c r="H43" s="43"/>
      <c r="I43" s="43"/>
      <c r="J43" s="43"/>
      <c r="K43" s="43"/>
      <c r="L43" s="43"/>
      <c r="M43" s="43"/>
      <c r="N43" s="43"/>
      <c r="O43" s="43"/>
      <c r="P43" s="43"/>
      <c r="Q43" s="43"/>
      <c r="R43" s="1"/>
      <c r="S43" s="1"/>
      <c r="T43" s="1"/>
      <c r="U43" s="1"/>
      <c r="V43" s="1"/>
      <c r="W43" s="1"/>
      <c r="X43" s="1"/>
      <c r="Y43" s="1"/>
      <c r="Z43" s="1"/>
      <c r="AA43" s="1"/>
      <c r="AB43" s="1"/>
      <c r="AC43" s="1"/>
      <c r="AD43" s="1"/>
      <c r="AE43" s="1"/>
      <c r="AF43" s="1"/>
    </row>
    <row r="44" spans="1:32" ht="27" customHeight="1" x14ac:dyDescent="0.2">
      <c r="D44" s="1"/>
      <c r="E44" s="46" t="s">
        <v>51</v>
      </c>
      <c r="F44" s="46"/>
      <c r="G44" s="46"/>
      <c r="H44" s="46"/>
      <c r="I44" s="46"/>
      <c r="J44" s="46"/>
      <c r="K44" s="46"/>
      <c r="L44" s="47"/>
      <c r="M44" s="47"/>
      <c r="N44" s="60"/>
      <c r="O44" s="43"/>
      <c r="P44" s="43"/>
      <c r="Q44" s="43"/>
      <c r="R44" s="1"/>
      <c r="S44" s="1"/>
      <c r="T44" s="1"/>
      <c r="U44" s="1"/>
      <c r="V44" s="1"/>
      <c r="W44" s="1"/>
      <c r="X44" s="1"/>
      <c r="Y44" s="1"/>
      <c r="Z44" s="1"/>
      <c r="AA44" s="1"/>
      <c r="AB44" s="1"/>
      <c r="AC44" s="1"/>
      <c r="AD44" s="1"/>
      <c r="AE44" s="1"/>
      <c r="AF44" s="1"/>
    </row>
    <row r="45" spans="1:32" ht="15" customHeight="1" x14ac:dyDescent="0.2">
      <c r="D45" s="1"/>
      <c r="E45" s="43"/>
      <c r="F45" s="43"/>
      <c r="G45" s="43"/>
      <c r="H45" s="43"/>
      <c r="I45" s="43"/>
      <c r="J45" s="43"/>
      <c r="K45" s="43"/>
      <c r="L45" s="43"/>
      <c r="M45" s="43"/>
      <c r="N45" s="43"/>
      <c r="O45" s="43"/>
      <c r="P45" s="43"/>
      <c r="Q45" s="43"/>
      <c r="R45" s="1"/>
      <c r="S45" s="1"/>
      <c r="T45" s="1"/>
      <c r="U45" s="1"/>
      <c r="V45" s="1"/>
      <c r="W45" s="1"/>
      <c r="X45" s="1"/>
      <c r="Y45" s="1"/>
      <c r="Z45" s="1"/>
      <c r="AA45" s="1"/>
      <c r="AB45" s="1"/>
      <c r="AC45" s="1"/>
      <c r="AD45" s="1"/>
      <c r="AE45" s="1"/>
      <c r="AF45" s="1"/>
    </row>
    <row r="46" spans="1:32" ht="15" customHeight="1" x14ac:dyDescent="0.2">
      <c r="D46" s="1"/>
      <c r="E46" s="43"/>
      <c r="F46" s="43"/>
      <c r="G46" s="43"/>
      <c r="H46" s="43"/>
      <c r="I46" s="43"/>
      <c r="J46" s="43"/>
      <c r="K46" s="43"/>
      <c r="L46" s="43"/>
      <c r="M46" s="43"/>
      <c r="N46" s="43"/>
      <c r="O46" s="43"/>
      <c r="P46" s="43"/>
      <c r="Q46" s="43"/>
      <c r="R46" s="1"/>
      <c r="S46" s="1"/>
      <c r="T46" s="1"/>
      <c r="U46" s="1"/>
      <c r="V46" s="1"/>
      <c r="W46" s="1"/>
      <c r="X46" s="1"/>
      <c r="Y46" s="1"/>
      <c r="Z46" s="1"/>
      <c r="AA46" s="1"/>
      <c r="AB46" s="1"/>
      <c r="AC46" s="1"/>
      <c r="AD46" s="1"/>
      <c r="AE46" s="1"/>
      <c r="AF46" s="1"/>
    </row>
    <row r="47" spans="1:32" ht="27" customHeight="1" thickBot="1" x14ac:dyDescent="0.25">
      <c r="D47" s="1"/>
      <c r="E47" s="43" t="s">
        <v>46</v>
      </c>
      <c r="F47" s="123" t="s">
        <v>53</v>
      </c>
      <c r="G47" s="123"/>
      <c r="H47" s="123"/>
      <c r="I47" s="123"/>
      <c r="J47" s="123"/>
      <c r="K47" s="123"/>
      <c r="L47" s="123"/>
      <c r="M47" s="123"/>
      <c r="N47" s="61"/>
      <c r="O47" s="43"/>
      <c r="P47" s="43"/>
      <c r="Q47" s="43"/>
      <c r="R47" s="1"/>
      <c r="S47" s="1"/>
      <c r="T47" s="1"/>
      <c r="U47" s="1"/>
      <c r="V47" s="1"/>
      <c r="W47" s="1"/>
      <c r="X47" s="1"/>
      <c r="Y47" s="1"/>
      <c r="Z47" s="1"/>
      <c r="AA47" s="1"/>
      <c r="AB47" s="1"/>
      <c r="AC47" s="1"/>
      <c r="AD47" s="1"/>
      <c r="AE47" s="1"/>
      <c r="AF47" s="1"/>
    </row>
    <row r="48" spans="1:32" ht="15" customHeight="1" thickTop="1" x14ac:dyDescent="0.2">
      <c r="D48" s="1"/>
      <c r="E48" s="43"/>
      <c r="F48" s="112" t="str">
        <f>IF(OR(U40=80%,U40=90,U40=95%),"Le test de dégustation démontre que les consommateurs vont potentiellement détecter la différence entre le produit original et le produit amélioré.","Le test de dégustation démontre que les consommateurs ne vont probablement PAS détecter la différence entre le produit original et le produit amélioré.")</f>
        <v>Le test de dégustation démontre que les consommateurs vont potentiellement détecter la différence entre le produit original et le produit amélioré.</v>
      </c>
      <c r="G48" s="113"/>
      <c r="H48" s="113"/>
      <c r="I48" s="113"/>
      <c r="J48" s="113"/>
      <c r="K48" s="113"/>
      <c r="L48" s="113"/>
      <c r="M48" s="114"/>
      <c r="N48" s="43"/>
      <c r="O48" s="43"/>
      <c r="P48" s="43"/>
      <c r="Q48" s="43"/>
      <c r="R48" s="1"/>
      <c r="S48" s="1"/>
      <c r="T48" s="1"/>
      <c r="U48" s="1"/>
      <c r="V48" s="1"/>
      <c r="W48" s="1"/>
      <c r="X48" s="1"/>
      <c r="Y48" s="1"/>
      <c r="Z48" s="1"/>
      <c r="AA48" s="1"/>
      <c r="AB48" s="1"/>
      <c r="AC48" s="1"/>
      <c r="AD48" s="1"/>
      <c r="AE48" s="1"/>
      <c r="AF48" s="1"/>
    </row>
    <row r="49" spans="4:32" ht="15" customHeight="1" x14ac:dyDescent="0.2">
      <c r="D49" s="1"/>
      <c r="E49" s="43"/>
      <c r="F49" s="115"/>
      <c r="G49" s="116"/>
      <c r="H49" s="116"/>
      <c r="I49" s="116"/>
      <c r="J49" s="116"/>
      <c r="K49" s="116"/>
      <c r="L49" s="116"/>
      <c r="M49" s="117"/>
      <c r="N49" s="43"/>
      <c r="O49" s="43"/>
      <c r="P49" s="43"/>
      <c r="Q49" s="43"/>
      <c r="R49" s="1"/>
      <c r="S49" s="1"/>
      <c r="T49" s="1"/>
      <c r="U49" s="1"/>
      <c r="V49" s="1"/>
      <c r="W49" s="1"/>
      <c r="X49" s="1"/>
      <c r="Y49" s="1"/>
      <c r="Z49" s="1"/>
      <c r="AA49" s="1"/>
      <c r="AB49" s="1"/>
      <c r="AC49" s="1"/>
      <c r="AD49" s="1"/>
      <c r="AE49" s="1"/>
      <c r="AF49" s="1"/>
    </row>
    <row r="50" spans="4:32" ht="15" customHeight="1" x14ac:dyDescent="0.2">
      <c r="D50" s="1"/>
      <c r="E50" s="43"/>
      <c r="F50" s="115"/>
      <c r="G50" s="116"/>
      <c r="H50" s="116"/>
      <c r="I50" s="116"/>
      <c r="J50" s="116"/>
      <c r="K50" s="116"/>
      <c r="L50" s="116"/>
      <c r="M50" s="117"/>
      <c r="N50" s="43"/>
      <c r="O50" s="43"/>
      <c r="P50" s="43"/>
      <c r="Q50" s="43"/>
      <c r="R50" s="1"/>
      <c r="S50" s="1"/>
      <c r="T50" s="1"/>
      <c r="U50" s="1"/>
      <c r="V50" s="1"/>
      <c r="W50" s="1"/>
      <c r="X50" s="1"/>
      <c r="Y50" s="1"/>
      <c r="Z50" s="1"/>
      <c r="AA50" s="1"/>
      <c r="AB50" s="1"/>
      <c r="AC50" s="1"/>
      <c r="AD50" s="1"/>
      <c r="AE50" s="1"/>
      <c r="AF50" s="1"/>
    </row>
    <row r="51" spans="4:32" ht="15" customHeight="1" x14ac:dyDescent="0.2">
      <c r="D51" s="1"/>
      <c r="E51" s="43"/>
      <c r="F51" s="115"/>
      <c r="G51" s="116"/>
      <c r="H51" s="116"/>
      <c r="I51" s="116"/>
      <c r="J51" s="116"/>
      <c r="K51" s="116"/>
      <c r="L51" s="116"/>
      <c r="M51" s="117"/>
      <c r="N51" s="43"/>
      <c r="O51" s="43"/>
      <c r="P51" s="43"/>
      <c r="Q51" s="43"/>
      <c r="R51" s="1"/>
      <c r="S51" s="1"/>
      <c r="T51" s="1"/>
      <c r="U51" s="1"/>
      <c r="V51" s="1"/>
      <c r="W51" s="1"/>
      <c r="X51" s="1"/>
      <c r="Y51" s="1"/>
      <c r="Z51" s="1"/>
      <c r="AA51" s="1"/>
      <c r="AB51" s="1"/>
      <c r="AC51" s="1"/>
      <c r="AD51" s="1"/>
      <c r="AE51" s="1"/>
      <c r="AF51" s="1"/>
    </row>
    <row r="52" spans="4:32" ht="15" customHeight="1" x14ac:dyDescent="0.2">
      <c r="D52" s="1"/>
      <c r="E52" s="43"/>
      <c r="F52" s="115"/>
      <c r="G52" s="116"/>
      <c r="H52" s="116"/>
      <c r="I52" s="116"/>
      <c r="J52" s="116"/>
      <c r="K52" s="116"/>
      <c r="L52" s="116"/>
      <c r="M52" s="117"/>
      <c r="N52" s="43"/>
      <c r="O52" s="43"/>
      <c r="P52" s="43"/>
      <c r="Q52" s="43"/>
      <c r="R52" s="1"/>
      <c r="S52" s="1"/>
      <c r="T52" s="1"/>
      <c r="U52" s="1"/>
      <c r="V52" s="1"/>
      <c r="W52" s="1"/>
      <c r="X52" s="1"/>
      <c r="Y52" s="1"/>
      <c r="Z52" s="1"/>
      <c r="AA52" s="1"/>
      <c r="AB52" s="1"/>
      <c r="AC52" s="1"/>
      <c r="AD52" s="1"/>
      <c r="AE52" s="1"/>
      <c r="AF52" s="1"/>
    </row>
    <row r="53" spans="4:32" ht="15" customHeight="1" thickBot="1" x14ac:dyDescent="0.25">
      <c r="D53" s="1"/>
      <c r="E53" s="43"/>
      <c r="F53" s="118"/>
      <c r="G53" s="119"/>
      <c r="H53" s="119"/>
      <c r="I53" s="119"/>
      <c r="J53" s="119"/>
      <c r="K53" s="119"/>
      <c r="L53" s="119"/>
      <c r="M53" s="120"/>
      <c r="N53" s="43"/>
      <c r="O53" s="43"/>
      <c r="P53" s="43"/>
      <c r="Q53" s="43"/>
      <c r="R53" s="1"/>
      <c r="S53" s="1"/>
      <c r="T53" s="1"/>
      <c r="U53" s="1"/>
      <c r="V53" s="1"/>
      <c r="W53" s="1"/>
      <c r="X53" s="1"/>
      <c r="Y53" s="1"/>
      <c r="Z53" s="1"/>
      <c r="AA53" s="1"/>
      <c r="AB53" s="1"/>
      <c r="AC53" s="1"/>
      <c r="AD53" s="1"/>
      <c r="AE53" s="1"/>
      <c r="AF53" s="1"/>
    </row>
    <row r="54" spans="4:32" ht="15" customHeight="1" thickTop="1" x14ac:dyDescent="0.2">
      <c r="D54" s="1"/>
      <c r="E54" s="43"/>
      <c r="F54" s="62"/>
      <c r="G54" s="62"/>
      <c r="H54" s="62"/>
      <c r="I54" s="62"/>
      <c r="J54" s="62"/>
      <c r="K54" s="62"/>
      <c r="L54" s="62"/>
      <c r="M54" s="62"/>
      <c r="N54" s="43"/>
      <c r="O54" s="43"/>
      <c r="P54" s="43"/>
      <c r="Q54" s="43"/>
      <c r="R54" s="1"/>
      <c r="S54" s="1"/>
      <c r="T54" s="1"/>
      <c r="U54" s="1"/>
      <c r="V54" s="1"/>
      <c r="W54" s="1"/>
      <c r="X54" s="1"/>
      <c r="Y54" s="1"/>
      <c r="Z54" s="1"/>
      <c r="AA54" s="1"/>
      <c r="AB54" s="1"/>
      <c r="AC54" s="1"/>
      <c r="AD54" s="1"/>
      <c r="AE54" s="1"/>
      <c r="AF54" s="1"/>
    </row>
    <row r="55" spans="4:32" ht="15" customHeight="1" x14ac:dyDescent="0.2">
      <c r="D55" s="1"/>
      <c r="E55" s="43"/>
      <c r="F55" s="121" t="s">
        <v>78</v>
      </c>
      <c r="G55" s="121"/>
      <c r="H55" s="121"/>
      <c r="I55" s="121"/>
      <c r="J55" s="121"/>
      <c r="K55" s="121"/>
      <c r="L55" s="121"/>
      <c r="M55" s="121"/>
      <c r="N55" s="43"/>
      <c r="O55" s="43"/>
      <c r="P55" s="43"/>
      <c r="Q55" s="43"/>
      <c r="R55" s="1"/>
      <c r="S55" s="1"/>
      <c r="T55" s="1"/>
      <c r="U55" s="1"/>
      <c r="V55" s="1"/>
      <c r="W55" s="1"/>
      <c r="X55" s="1"/>
      <c r="Y55" s="1"/>
      <c r="Z55" s="1"/>
      <c r="AA55" s="1"/>
      <c r="AB55" s="1"/>
      <c r="AC55" s="1"/>
      <c r="AD55" s="1"/>
      <c r="AE55" s="1"/>
      <c r="AF55" s="1"/>
    </row>
    <row r="56" spans="4:32" ht="15" customHeight="1" x14ac:dyDescent="0.2">
      <c r="D56" s="1"/>
      <c r="E56" s="43"/>
      <c r="F56" s="121"/>
      <c r="G56" s="121"/>
      <c r="H56" s="121"/>
      <c r="I56" s="121"/>
      <c r="J56" s="121"/>
      <c r="K56" s="121"/>
      <c r="L56" s="121"/>
      <c r="M56" s="121"/>
      <c r="N56" s="43"/>
      <c r="O56" s="43"/>
      <c r="P56" s="43"/>
      <c r="Q56" s="43"/>
      <c r="R56" s="1"/>
      <c r="S56" s="1"/>
      <c r="T56" s="1"/>
      <c r="U56" s="1"/>
      <c r="V56" s="1"/>
      <c r="W56" s="1"/>
      <c r="X56" s="1"/>
      <c r="Y56" s="1"/>
      <c r="Z56" s="1"/>
      <c r="AA56" s="1"/>
      <c r="AB56" s="1"/>
      <c r="AC56" s="1"/>
      <c r="AD56" s="1"/>
      <c r="AE56" s="1"/>
      <c r="AF56" s="1"/>
    </row>
    <row r="57" spans="4:32" ht="15" customHeight="1" x14ac:dyDescent="0.2">
      <c r="D57" s="1"/>
      <c r="E57" s="43"/>
      <c r="F57" s="121"/>
      <c r="G57" s="121"/>
      <c r="H57" s="121"/>
      <c r="I57" s="121"/>
      <c r="J57" s="121"/>
      <c r="K57" s="121"/>
      <c r="L57" s="121"/>
      <c r="M57" s="121"/>
      <c r="N57" s="43"/>
      <c r="O57" s="43"/>
      <c r="P57" s="43"/>
      <c r="Q57" s="43"/>
      <c r="R57" s="1"/>
      <c r="S57" s="1"/>
      <c r="T57" s="1"/>
      <c r="U57" s="1"/>
      <c r="V57" s="1"/>
      <c r="W57" s="1"/>
      <c r="X57" s="1"/>
      <c r="Y57" s="1"/>
      <c r="Z57" s="1"/>
      <c r="AA57" s="1"/>
      <c r="AB57" s="1"/>
      <c r="AC57" s="1"/>
      <c r="AD57" s="1"/>
      <c r="AE57" s="1"/>
      <c r="AF57" s="1"/>
    </row>
    <row r="58" spans="4:32" ht="15" customHeight="1" x14ac:dyDescent="0.2">
      <c r="D58" s="1"/>
      <c r="E58" s="43"/>
      <c r="F58" s="121"/>
      <c r="G58" s="121"/>
      <c r="H58" s="121"/>
      <c r="I58" s="121"/>
      <c r="J58" s="121"/>
      <c r="K58" s="121"/>
      <c r="L58" s="121"/>
      <c r="M58" s="121"/>
      <c r="N58" s="43"/>
      <c r="O58" s="43"/>
      <c r="P58" s="43"/>
      <c r="Q58" s="43"/>
      <c r="R58" s="1"/>
      <c r="S58" s="1"/>
      <c r="T58" s="1"/>
      <c r="U58" s="1"/>
      <c r="V58" s="1"/>
      <c r="W58" s="1"/>
      <c r="X58" s="1"/>
      <c r="Y58" s="1"/>
      <c r="Z58" s="1"/>
      <c r="AA58" s="1"/>
      <c r="AB58" s="1"/>
      <c r="AC58" s="1"/>
      <c r="AD58" s="1"/>
      <c r="AE58" s="1"/>
      <c r="AF58" s="1"/>
    </row>
    <row r="59" spans="4:32" ht="15" customHeight="1" x14ac:dyDescent="0.2">
      <c r="D59" s="1"/>
      <c r="E59" s="43"/>
      <c r="F59" s="121"/>
      <c r="G59" s="121"/>
      <c r="H59" s="121"/>
      <c r="I59" s="121"/>
      <c r="J59" s="121"/>
      <c r="K59" s="121"/>
      <c r="L59" s="121"/>
      <c r="M59" s="121"/>
      <c r="N59" s="43"/>
      <c r="O59" s="43"/>
      <c r="P59" s="43"/>
      <c r="Q59" s="43"/>
      <c r="R59" s="1"/>
      <c r="S59" s="1"/>
      <c r="T59" s="1"/>
      <c r="U59" s="1"/>
      <c r="V59" s="1"/>
      <c r="W59" s="1"/>
      <c r="X59" s="1"/>
      <c r="Y59" s="1"/>
      <c r="Z59" s="1"/>
      <c r="AA59" s="1"/>
      <c r="AB59" s="1"/>
      <c r="AC59" s="1"/>
      <c r="AD59" s="1"/>
      <c r="AE59" s="1"/>
      <c r="AF59" s="1"/>
    </row>
    <row r="60" spans="4:32" ht="15" customHeight="1" x14ac:dyDescent="0.2">
      <c r="D60" s="1"/>
      <c r="E60" s="43"/>
      <c r="F60" s="121"/>
      <c r="G60" s="121"/>
      <c r="H60" s="121"/>
      <c r="I60" s="121"/>
      <c r="J60" s="121"/>
      <c r="K60" s="121"/>
      <c r="L60" s="121"/>
      <c r="M60" s="121"/>
      <c r="N60" s="43"/>
      <c r="O60" s="43"/>
      <c r="P60" s="43"/>
      <c r="Q60" s="43"/>
      <c r="R60" s="1"/>
      <c r="S60" s="1"/>
      <c r="T60" s="1"/>
      <c r="U60" s="1"/>
      <c r="V60" s="1"/>
      <c r="W60" s="1"/>
      <c r="X60" s="1"/>
      <c r="Y60" s="1"/>
      <c r="Z60" s="1"/>
      <c r="AA60" s="1"/>
      <c r="AB60" s="1"/>
      <c r="AC60" s="1"/>
      <c r="AD60" s="1"/>
      <c r="AE60" s="1"/>
      <c r="AF60" s="1"/>
    </row>
    <row r="61" spans="4:32" ht="15" customHeight="1" x14ac:dyDescent="0.2">
      <c r="D61" s="1"/>
      <c r="E61" s="43"/>
      <c r="F61" s="121"/>
      <c r="G61" s="121"/>
      <c r="H61" s="121"/>
      <c r="I61" s="121"/>
      <c r="J61" s="121"/>
      <c r="K61" s="121"/>
      <c r="L61" s="121"/>
      <c r="M61" s="121"/>
      <c r="N61" s="43"/>
      <c r="O61" s="43"/>
      <c r="P61" s="43"/>
      <c r="Q61" s="43"/>
      <c r="R61" s="1"/>
      <c r="S61" s="1"/>
      <c r="T61" s="1"/>
      <c r="U61" s="1"/>
      <c r="V61" s="1"/>
      <c r="W61" s="1"/>
      <c r="X61" s="1"/>
      <c r="Y61" s="1"/>
      <c r="Z61" s="1"/>
      <c r="AA61" s="1"/>
      <c r="AB61" s="1"/>
      <c r="AC61" s="1"/>
      <c r="AD61" s="1"/>
      <c r="AE61" s="1"/>
      <c r="AF61" s="1"/>
    </row>
    <row r="62" spans="4:32" ht="15" customHeight="1" x14ac:dyDescent="0.2">
      <c r="D62" s="1"/>
      <c r="E62" s="43"/>
      <c r="F62" s="121"/>
      <c r="G62" s="121"/>
      <c r="H62" s="121"/>
      <c r="I62" s="121"/>
      <c r="J62" s="121"/>
      <c r="K62" s="121"/>
      <c r="L62" s="121"/>
      <c r="M62" s="121"/>
      <c r="N62" s="43"/>
      <c r="O62" s="43"/>
      <c r="P62" s="43"/>
      <c r="Q62" s="43"/>
      <c r="R62" s="1"/>
      <c r="S62" s="1"/>
      <c r="T62" s="1"/>
      <c r="U62" s="1"/>
      <c r="V62" s="1"/>
      <c r="W62" s="1"/>
      <c r="X62" s="1"/>
      <c r="Y62" s="1"/>
      <c r="Z62" s="1"/>
      <c r="AA62" s="1"/>
      <c r="AB62" s="1"/>
      <c r="AC62" s="1"/>
      <c r="AD62" s="1"/>
      <c r="AE62" s="1"/>
      <c r="AF62" s="1"/>
    </row>
    <row r="63" spans="4:32" ht="15" customHeight="1" x14ac:dyDescent="0.2">
      <c r="D63" s="1"/>
      <c r="E63" s="43"/>
      <c r="F63" s="43"/>
      <c r="G63" s="43"/>
      <c r="H63" s="43"/>
      <c r="I63" s="43"/>
      <c r="J63" s="43"/>
      <c r="K63" s="43"/>
      <c r="L63" s="43"/>
      <c r="M63" s="43"/>
      <c r="N63" s="43"/>
      <c r="O63" s="43"/>
      <c r="P63" s="43"/>
      <c r="Q63" s="43"/>
      <c r="R63" s="1"/>
      <c r="S63" s="1"/>
      <c r="T63" s="1"/>
      <c r="U63" s="1"/>
      <c r="V63" s="1"/>
      <c r="W63" s="1"/>
      <c r="X63" s="1"/>
      <c r="Y63" s="1"/>
      <c r="Z63" s="1"/>
      <c r="AA63" s="1"/>
      <c r="AB63" s="1"/>
      <c r="AC63" s="1"/>
      <c r="AD63" s="1"/>
      <c r="AE63" s="1"/>
      <c r="AF63" s="1"/>
    </row>
    <row r="64" spans="4:32" ht="15" customHeight="1" x14ac:dyDescent="0.2">
      <c r="D64" s="1"/>
      <c r="E64" s="43"/>
      <c r="F64" s="43"/>
      <c r="G64" s="43"/>
      <c r="H64" s="43"/>
      <c r="I64" s="43"/>
      <c r="J64" s="43"/>
      <c r="K64" s="43"/>
      <c r="L64" s="43"/>
      <c r="M64" s="43"/>
      <c r="N64" s="43"/>
      <c r="O64" s="43"/>
      <c r="P64" s="43"/>
      <c r="Q64" s="43"/>
      <c r="R64" s="1"/>
      <c r="S64" s="1"/>
      <c r="T64" s="1"/>
      <c r="U64" s="1"/>
      <c r="V64" s="1"/>
      <c r="W64" s="1"/>
      <c r="X64" s="1"/>
      <c r="Y64" s="1"/>
      <c r="Z64" s="1"/>
      <c r="AA64" s="1"/>
      <c r="AB64" s="1"/>
      <c r="AC64" s="1"/>
      <c r="AD64" s="1"/>
      <c r="AE64" s="1"/>
      <c r="AF64" s="1"/>
    </row>
    <row r="65" spans="4:32" ht="15" customHeight="1" x14ac:dyDescent="0.2">
      <c r="D65" s="1"/>
      <c r="E65" s="43"/>
      <c r="F65" s="43"/>
      <c r="G65" s="43"/>
      <c r="H65" s="43"/>
      <c r="I65" s="43"/>
      <c r="J65" s="43"/>
      <c r="K65" s="43"/>
      <c r="L65" s="43"/>
      <c r="M65" s="43"/>
      <c r="N65" s="43"/>
      <c r="O65" s="43"/>
      <c r="P65" s="43"/>
      <c r="Q65" s="43"/>
      <c r="R65" s="1"/>
      <c r="S65" s="1"/>
      <c r="T65" s="1"/>
      <c r="U65" s="1"/>
      <c r="V65" s="1"/>
      <c r="W65" s="1"/>
      <c r="X65" s="1"/>
      <c r="Y65" s="1"/>
      <c r="Z65" s="1"/>
      <c r="AA65" s="1"/>
      <c r="AB65" s="1"/>
      <c r="AC65" s="1"/>
      <c r="AD65" s="1"/>
      <c r="AE65" s="1"/>
      <c r="AF65" s="1"/>
    </row>
    <row r="66" spans="4:32" ht="15" customHeight="1" x14ac:dyDescent="0.2">
      <c r="D66" s="1"/>
      <c r="E66" s="43"/>
      <c r="F66" s="43"/>
      <c r="G66" s="43"/>
      <c r="H66" s="43"/>
      <c r="I66" s="43"/>
      <c r="J66" s="43"/>
      <c r="K66" s="43"/>
      <c r="L66" s="43"/>
      <c r="M66" s="43"/>
      <c r="N66" s="43"/>
      <c r="O66" s="43"/>
      <c r="P66" s="43"/>
      <c r="Q66" s="43"/>
      <c r="R66" s="1"/>
      <c r="S66" s="1"/>
      <c r="T66" s="1"/>
      <c r="U66" s="1"/>
      <c r="V66" s="1"/>
      <c r="W66" s="1"/>
      <c r="X66" s="1"/>
      <c r="Y66" s="1"/>
      <c r="Z66" s="1"/>
      <c r="AA66" s="1"/>
      <c r="AB66" s="1"/>
      <c r="AC66" s="1"/>
      <c r="AD66" s="1"/>
      <c r="AE66" s="1"/>
      <c r="AF66" s="1"/>
    </row>
    <row r="67" spans="4:32" ht="15" customHeight="1" x14ac:dyDescent="0.2">
      <c r="D67" s="1"/>
      <c r="E67" s="43"/>
      <c r="F67" s="43"/>
      <c r="G67" s="43"/>
      <c r="H67" s="43"/>
      <c r="I67" s="43"/>
      <c r="J67" s="43"/>
      <c r="K67" s="43"/>
      <c r="L67" s="43"/>
      <c r="M67" s="43"/>
      <c r="N67" s="43"/>
      <c r="O67" s="43"/>
      <c r="P67" s="43"/>
      <c r="Q67" s="43"/>
      <c r="R67" s="1"/>
      <c r="S67" s="1"/>
      <c r="T67" s="1"/>
      <c r="U67" s="1"/>
      <c r="V67" s="1"/>
      <c r="W67" s="1"/>
      <c r="X67" s="1"/>
      <c r="Y67" s="1"/>
      <c r="Z67" s="1"/>
      <c r="AA67" s="1"/>
      <c r="AB67" s="1"/>
      <c r="AC67" s="1"/>
      <c r="AD67" s="1"/>
      <c r="AE67" s="1"/>
      <c r="AF67" s="1"/>
    </row>
    <row r="68" spans="4:32" ht="15" customHeight="1" x14ac:dyDescent="0.2">
      <c r="D68" s="1"/>
      <c r="E68" s="43"/>
      <c r="F68" s="43"/>
      <c r="G68" s="43"/>
      <c r="H68" s="43"/>
      <c r="I68" s="43"/>
      <c r="J68" s="43"/>
      <c r="K68" s="43"/>
      <c r="L68" s="43"/>
      <c r="M68" s="43"/>
      <c r="N68" s="43"/>
      <c r="O68" s="43"/>
      <c r="P68" s="43"/>
      <c r="Q68" s="43"/>
      <c r="R68" s="1"/>
      <c r="S68" s="1"/>
      <c r="T68" s="1"/>
      <c r="U68" s="1"/>
      <c r="V68" s="1"/>
      <c r="W68" s="1"/>
      <c r="X68" s="1"/>
      <c r="Y68" s="1"/>
      <c r="Z68" s="1"/>
      <c r="AA68" s="1"/>
      <c r="AB68" s="1"/>
      <c r="AC68" s="1"/>
      <c r="AD68" s="1"/>
      <c r="AE68" s="1"/>
      <c r="AF68" s="1"/>
    </row>
    <row r="69" spans="4:32" ht="15" customHeight="1" x14ac:dyDescent="0.2">
      <c r="D69" s="1"/>
      <c r="E69" s="43"/>
      <c r="F69" s="43"/>
      <c r="G69" s="43"/>
      <c r="H69" s="43"/>
      <c r="I69" s="43"/>
      <c r="J69" s="43"/>
      <c r="K69" s="43"/>
      <c r="L69" s="43"/>
      <c r="M69" s="43"/>
      <c r="N69" s="43"/>
      <c r="O69" s="43"/>
      <c r="P69" s="43"/>
      <c r="Q69" s="43"/>
      <c r="R69" s="1"/>
      <c r="S69" s="1"/>
      <c r="T69" s="1"/>
      <c r="U69" s="1"/>
      <c r="V69" s="1"/>
      <c r="W69" s="1"/>
      <c r="X69" s="1"/>
      <c r="Y69" s="1"/>
      <c r="Z69" s="1"/>
      <c r="AA69" s="1"/>
      <c r="AB69" s="1"/>
      <c r="AC69" s="1"/>
      <c r="AD69" s="1"/>
      <c r="AE69" s="1"/>
      <c r="AF69" s="1"/>
    </row>
    <row r="70" spans="4:32" ht="15" customHeight="1" x14ac:dyDescent="0.2">
      <c r="D70" s="1"/>
      <c r="E70" s="43"/>
      <c r="F70" s="43"/>
      <c r="G70" s="43"/>
      <c r="H70" s="43"/>
      <c r="I70" s="43"/>
      <c r="J70" s="43"/>
      <c r="K70" s="43"/>
      <c r="L70" s="43"/>
      <c r="M70" s="43"/>
      <c r="N70" s="43"/>
      <c r="O70" s="43"/>
      <c r="P70" s="43"/>
      <c r="Q70" s="43"/>
      <c r="R70" s="1"/>
      <c r="S70" s="1"/>
      <c r="T70" s="1"/>
      <c r="U70" s="1"/>
      <c r="V70" s="1"/>
      <c r="W70" s="1"/>
      <c r="X70" s="1"/>
      <c r="Y70" s="1"/>
      <c r="Z70" s="1"/>
      <c r="AA70" s="1"/>
      <c r="AB70" s="1"/>
      <c r="AC70" s="1"/>
      <c r="AD70" s="1"/>
      <c r="AE70" s="1"/>
      <c r="AF70" s="1"/>
    </row>
    <row r="71" spans="4:32" ht="15" customHeight="1" x14ac:dyDescent="0.2">
      <c r="D71" s="1"/>
      <c r="E71" s="43"/>
      <c r="F71" s="43"/>
      <c r="G71" s="43"/>
      <c r="H71" s="43"/>
      <c r="I71" s="43"/>
      <c r="J71" s="43"/>
      <c r="K71" s="43"/>
      <c r="L71" s="43"/>
      <c r="M71" s="43"/>
      <c r="N71" s="43"/>
      <c r="O71" s="43"/>
      <c r="P71" s="43"/>
      <c r="Q71" s="43"/>
      <c r="R71" s="1"/>
      <c r="S71" s="1"/>
      <c r="T71" s="1"/>
      <c r="U71" s="1"/>
      <c r="V71" s="1"/>
      <c r="W71" s="1"/>
      <c r="X71" s="1"/>
      <c r="Y71" s="1"/>
      <c r="Z71" s="1"/>
      <c r="AA71" s="1"/>
      <c r="AB71" s="1"/>
      <c r="AC71" s="1"/>
      <c r="AD71" s="1"/>
      <c r="AE71" s="1"/>
      <c r="AF71" s="1"/>
    </row>
    <row r="72" spans="4:32" ht="15" customHeight="1" x14ac:dyDescent="0.2">
      <c r="D72" s="1"/>
      <c r="E72" s="43"/>
      <c r="F72" s="43"/>
      <c r="G72" s="43"/>
      <c r="H72" s="43"/>
      <c r="I72" s="43"/>
      <c r="J72" s="43"/>
      <c r="K72" s="43"/>
      <c r="L72" s="43"/>
      <c r="M72" s="43"/>
      <c r="N72" s="43"/>
      <c r="O72" s="43"/>
      <c r="P72" s="43"/>
      <c r="Q72" s="43"/>
      <c r="R72" s="1"/>
      <c r="S72" s="1"/>
      <c r="T72" s="1"/>
      <c r="U72" s="1"/>
      <c r="V72" s="1"/>
      <c r="W72" s="1"/>
      <c r="X72" s="1"/>
      <c r="Y72" s="1"/>
      <c r="Z72" s="1"/>
      <c r="AA72" s="1"/>
      <c r="AB72" s="1"/>
      <c r="AC72" s="1"/>
      <c r="AD72" s="1"/>
      <c r="AE72" s="1"/>
      <c r="AF72" s="1"/>
    </row>
    <row r="73" spans="4:32" ht="15" customHeight="1" x14ac:dyDescent="0.2">
      <c r="D73" s="1"/>
      <c r="E73" s="43"/>
      <c r="F73" s="43"/>
      <c r="G73" s="43"/>
      <c r="H73" s="43"/>
      <c r="I73" s="43"/>
      <c r="J73" s="43"/>
      <c r="K73" s="43"/>
      <c r="L73" s="43"/>
      <c r="M73" s="43"/>
      <c r="N73" s="43"/>
      <c r="O73" s="43"/>
      <c r="P73" s="43"/>
      <c r="Q73" s="43"/>
      <c r="R73" s="1"/>
      <c r="S73" s="1"/>
      <c r="T73" s="1"/>
      <c r="U73" s="1"/>
      <c r="V73" s="1"/>
      <c r="W73" s="1"/>
      <c r="X73" s="1"/>
      <c r="Y73" s="1"/>
      <c r="Z73" s="1"/>
      <c r="AA73" s="1"/>
      <c r="AB73" s="1"/>
      <c r="AC73" s="1"/>
      <c r="AD73" s="1"/>
      <c r="AE73" s="1"/>
      <c r="AF73" s="1"/>
    </row>
    <row r="74" spans="4:32" ht="15" customHeight="1" x14ac:dyDescent="0.2">
      <c r="D74" s="1"/>
      <c r="E74" s="43"/>
      <c r="F74" s="43"/>
      <c r="G74" s="43"/>
      <c r="H74" s="43"/>
      <c r="I74" s="43"/>
      <c r="J74" s="43"/>
      <c r="K74" s="43"/>
      <c r="L74" s="43"/>
      <c r="M74" s="43"/>
      <c r="N74" s="43"/>
      <c r="O74" s="43"/>
      <c r="P74" s="43"/>
      <c r="Q74" s="43"/>
      <c r="R74" s="1"/>
      <c r="S74" s="1"/>
      <c r="T74" s="1"/>
      <c r="U74" s="1"/>
      <c r="V74" s="1"/>
      <c r="W74" s="1"/>
      <c r="X74" s="1"/>
      <c r="Y74" s="1"/>
      <c r="Z74" s="1"/>
      <c r="AA74" s="1"/>
      <c r="AB74" s="1"/>
      <c r="AC74" s="1"/>
      <c r="AD74" s="1"/>
      <c r="AE74" s="1"/>
      <c r="AF74" s="1"/>
    </row>
    <row r="75" spans="4:32" ht="15" customHeight="1" x14ac:dyDescent="0.2">
      <c r="D75" s="1"/>
      <c r="E75" s="43"/>
      <c r="F75" s="43"/>
      <c r="G75" s="43"/>
      <c r="H75" s="43"/>
      <c r="I75" s="43"/>
      <c r="J75" s="43"/>
      <c r="K75" s="43"/>
      <c r="L75" s="43"/>
      <c r="M75" s="43"/>
      <c r="N75" s="43"/>
      <c r="O75" s="43"/>
      <c r="P75" s="43"/>
      <c r="Q75" s="43"/>
      <c r="R75" s="1"/>
      <c r="S75" s="1"/>
      <c r="T75" s="1"/>
      <c r="U75" s="1"/>
      <c r="V75" s="1"/>
      <c r="W75" s="1"/>
      <c r="X75" s="1"/>
      <c r="Y75" s="1"/>
      <c r="Z75" s="1"/>
      <c r="AA75" s="1"/>
      <c r="AB75" s="1"/>
      <c r="AC75" s="1"/>
      <c r="AD75" s="1"/>
      <c r="AE75" s="1"/>
      <c r="AF75" s="1"/>
    </row>
    <row r="76" spans="4:32" ht="15" customHeight="1" x14ac:dyDescent="0.2">
      <c r="D76" s="1"/>
      <c r="E76" s="43"/>
      <c r="F76" s="43"/>
      <c r="G76" s="43"/>
      <c r="H76" s="43"/>
      <c r="I76" s="43"/>
      <c r="J76" s="43"/>
      <c r="K76" s="43"/>
      <c r="L76" s="43"/>
      <c r="M76" s="43"/>
      <c r="N76" s="43"/>
      <c r="O76" s="43"/>
      <c r="P76" s="43"/>
      <c r="Q76" s="43"/>
      <c r="R76" s="1"/>
      <c r="S76" s="1"/>
      <c r="T76" s="1"/>
      <c r="U76" s="1"/>
      <c r="V76" s="1"/>
      <c r="W76" s="1"/>
      <c r="X76" s="1"/>
      <c r="Y76" s="1"/>
      <c r="Z76" s="1"/>
      <c r="AA76" s="1"/>
      <c r="AB76" s="1"/>
      <c r="AC76" s="1"/>
      <c r="AD76" s="1"/>
      <c r="AE76" s="1"/>
      <c r="AF76" s="1"/>
    </row>
    <row r="77" spans="4:32" ht="15" customHeight="1" x14ac:dyDescent="0.2">
      <c r="D77" s="1"/>
      <c r="E77" s="43"/>
      <c r="F77" s="43"/>
      <c r="G77" s="43"/>
      <c r="H77" s="43"/>
      <c r="I77" s="43"/>
      <c r="J77" s="43"/>
      <c r="K77" s="43"/>
      <c r="L77" s="43"/>
      <c r="M77" s="43"/>
      <c r="N77" s="43"/>
      <c r="O77" s="43"/>
      <c r="P77" s="43"/>
      <c r="Q77" s="43"/>
      <c r="R77" s="1"/>
      <c r="S77" s="1"/>
      <c r="T77" s="1"/>
      <c r="U77" s="1"/>
      <c r="V77" s="1"/>
      <c r="W77" s="1"/>
      <c r="X77" s="1"/>
      <c r="Y77" s="1"/>
      <c r="Z77" s="1"/>
      <c r="AA77" s="1"/>
      <c r="AB77" s="1"/>
      <c r="AC77" s="1"/>
      <c r="AD77" s="1"/>
      <c r="AE77" s="1"/>
      <c r="AF77" s="1"/>
    </row>
    <row r="78" spans="4:32" ht="15" customHeight="1" x14ac:dyDescent="0.2">
      <c r="D78" s="1"/>
      <c r="E78" s="43"/>
      <c r="F78" s="43"/>
      <c r="G78" s="43"/>
      <c r="H78" s="43"/>
      <c r="I78" s="43"/>
      <c r="J78" s="43"/>
      <c r="K78" s="43"/>
      <c r="L78" s="43"/>
      <c r="M78" s="43"/>
      <c r="N78" s="43"/>
      <c r="O78" s="43"/>
      <c r="P78" s="43"/>
      <c r="Q78" s="43"/>
      <c r="R78" s="1"/>
      <c r="S78" s="1"/>
      <c r="T78" s="1"/>
      <c r="U78" s="1"/>
      <c r="V78" s="1"/>
      <c r="W78" s="1"/>
      <c r="X78" s="1"/>
      <c r="Y78" s="1"/>
      <c r="Z78" s="1"/>
      <c r="AA78" s="1"/>
      <c r="AB78" s="1"/>
      <c r="AC78" s="1"/>
      <c r="AD78" s="1"/>
      <c r="AE78" s="1"/>
      <c r="AF78" s="1"/>
    </row>
    <row r="79" spans="4:32" ht="15" customHeight="1" x14ac:dyDescent="0.2">
      <c r="D79" s="1"/>
      <c r="E79" s="43"/>
      <c r="F79" s="43"/>
      <c r="G79" s="43"/>
      <c r="H79" s="43"/>
      <c r="I79" s="43"/>
      <c r="J79" s="43"/>
      <c r="K79" s="43"/>
      <c r="L79" s="43"/>
      <c r="M79" s="43"/>
      <c r="N79" s="43"/>
      <c r="O79" s="43"/>
      <c r="P79" s="43"/>
      <c r="Q79" s="43"/>
      <c r="R79" s="1"/>
      <c r="S79" s="1"/>
      <c r="T79" s="1"/>
      <c r="U79" s="1"/>
      <c r="V79" s="1"/>
      <c r="W79" s="1"/>
      <c r="X79" s="1"/>
      <c r="Y79" s="1"/>
      <c r="Z79" s="1"/>
      <c r="AA79" s="1"/>
      <c r="AB79" s="1"/>
      <c r="AC79" s="1"/>
      <c r="AD79" s="1"/>
      <c r="AE79" s="1"/>
      <c r="AF79" s="1"/>
    </row>
    <row r="80" spans="4:32" ht="15" customHeight="1" x14ac:dyDescent="0.2">
      <c r="D80" s="1"/>
      <c r="E80" s="43"/>
      <c r="F80" s="43"/>
      <c r="G80" s="43"/>
      <c r="H80" s="43"/>
      <c r="I80" s="43"/>
      <c r="J80" s="43"/>
      <c r="K80" s="43"/>
      <c r="L80" s="43"/>
      <c r="M80" s="43"/>
      <c r="N80" s="43"/>
      <c r="O80" s="43"/>
      <c r="P80" s="43"/>
      <c r="Q80" s="43"/>
      <c r="R80" s="1"/>
      <c r="S80" s="1"/>
      <c r="T80" s="1"/>
      <c r="U80" s="1"/>
      <c r="V80" s="1"/>
      <c r="W80" s="1"/>
      <c r="X80" s="1"/>
      <c r="Y80" s="1"/>
      <c r="Z80" s="1"/>
      <c r="AA80" s="1"/>
      <c r="AB80" s="1"/>
      <c r="AC80" s="1"/>
      <c r="AD80" s="1"/>
      <c r="AE80" s="1"/>
      <c r="AF80" s="1"/>
    </row>
    <row r="81" spans="4:32" ht="15" customHeight="1" x14ac:dyDescent="0.2">
      <c r="D81" s="1"/>
      <c r="E81" s="43"/>
      <c r="F81" s="43"/>
      <c r="G81" s="43"/>
      <c r="H81" s="43"/>
      <c r="I81" s="43"/>
      <c r="J81" s="43"/>
      <c r="K81" s="43"/>
      <c r="L81" s="43"/>
      <c r="M81" s="43"/>
      <c r="N81" s="43"/>
      <c r="O81" s="43"/>
      <c r="P81" s="43"/>
      <c r="Q81" s="43"/>
      <c r="R81" s="1"/>
      <c r="S81" s="1"/>
      <c r="T81" s="1"/>
      <c r="U81" s="1"/>
      <c r="V81" s="1"/>
      <c r="W81" s="1"/>
      <c r="X81" s="1"/>
      <c r="Y81" s="1"/>
      <c r="Z81" s="1"/>
      <c r="AA81" s="1"/>
      <c r="AB81" s="1"/>
      <c r="AC81" s="1"/>
      <c r="AD81" s="1"/>
      <c r="AE81" s="1"/>
      <c r="AF81" s="1"/>
    </row>
    <row r="82" spans="4:32" ht="15" customHeight="1" x14ac:dyDescent="0.2">
      <c r="D82" s="1"/>
      <c r="E82" s="43"/>
      <c r="F82" s="43"/>
      <c r="G82" s="43"/>
      <c r="H82" s="43"/>
      <c r="I82" s="43"/>
      <c r="J82" s="43"/>
      <c r="K82" s="43"/>
      <c r="L82" s="43"/>
      <c r="M82" s="43"/>
      <c r="N82" s="43"/>
      <c r="O82" s="43"/>
      <c r="P82" s="43"/>
      <c r="Q82" s="43"/>
      <c r="R82" s="1"/>
      <c r="S82" s="1"/>
      <c r="T82" s="1"/>
      <c r="U82" s="1"/>
      <c r="V82" s="1"/>
      <c r="W82" s="1"/>
      <c r="X82" s="1"/>
      <c r="Y82" s="1"/>
      <c r="Z82" s="1"/>
      <c r="AA82" s="1"/>
      <c r="AB82" s="1"/>
      <c r="AC82" s="1"/>
      <c r="AD82" s="1"/>
      <c r="AE82" s="1"/>
      <c r="AF82" s="1"/>
    </row>
    <row r="83" spans="4:32" ht="15" customHeight="1" x14ac:dyDescent="0.2">
      <c r="D83" s="1"/>
      <c r="E83" s="43"/>
      <c r="F83" s="43"/>
      <c r="G83" s="43"/>
      <c r="H83" s="43"/>
      <c r="I83" s="43"/>
      <c r="J83" s="43"/>
      <c r="K83" s="43"/>
      <c r="L83" s="43"/>
      <c r="M83" s="43"/>
      <c r="N83" s="43"/>
      <c r="O83" s="43"/>
      <c r="P83" s="43"/>
      <c r="Q83" s="43"/>
      <c r="R83" s="1"/>
      <c r="S83" s="1"/>
      <c r="T83" s="1"/>
      <c r="U83" s="1"/>
      <c r="V83" s="1"/>
      <c r="W83" s="1"/>
      <c r="X83" s="1"/>
      <c r="Y83" s="1"/>
      <c r="Z83" s="1"/>
      <c r="AA83" s="1"/>
      <c r="AB83" s="1"/>
      <c r="AC83" s="1"/>
      <c r="AD83" s="1"/>
      <c r="AE83" s="1"/>
      <c r="AF83" s="1"/>
    </row>
    <row r="84" spans="4:32" ht="15" customHeight="1" x14ac:dyDescent="0.2">
      <c r="D84" s="1"/>
      <c r="E84" s="43"/>
      <c r="F84" s="43"/>
      <c r="G84" s="43"/>
      <c r="H84" s="43"/>
      <c r="I84" s="43"/>
      <c r="J84" s="43"/>
      <c r="K84" s="43"/>
      <c r="L84" s="43"/>
      <c r="M84" s="43"/>
      <c r="N84" s="43"/>
      <c r="O84" s="43"/>
      <c r="P84" s="43"/>
      <c r="Q84" s="43"/>
      <c r="R84" s="1"/>
      <c r="S84" s="1"/>
      <c r="T84" s="1"/>
      <c r="U84" s="1"/>
      <c r="V84" s="1"/>
      <c r="W84" s="1"/>
      <c r="X84" s="1"/>
      <c r="Y84" s="1"/>
      <c r="Z84" s="1"/>
      <c r="AA84" s="1"/>
      <c r="AB84" s="1"/>
      <c r="AC84" s="1"/>
      <c r="AD84" s="1"/>
      <c r="AE84" s="1"/>
      <c r="AF84" s="1"/>
    </row>
    <row r="85" spans="4:32" ht="15" customHeight="1" x14ac:dyDescent="0.2">
      <c r="D85" s="1"/>
      <c r="E85" s="43"/>
      <c r="F85" s="43"/>
      <c r="G85" s="43"/>
      <c r="H85" s="43"/>
      <c r="I85" s="43"/>
      <c r="J85" s="43"/>
      <c r="K85" s="43"/>
      <c r="L85" s="43"/>
      <c r="M85" s="43"/>
      <c r="N85" s="43"/>
      <c r="O85" s="43"/>
      <c r="P85" s="43"/>
      <c r="Q85" s="43"/>
      <c r="R85" s="1"/>
      <c r="S85" s="1"/>
      <c r="T85" s="1"/>
      <c r="U85" s="1"/>
      <c r="V85" s="1"/>
      <c r="W85" s="1"/>
      <c r="X85" s="1"/>
      <c r="Y85" s="1"/>
      <c r="Z85" s="1"/>
      <c r="AA85" s="1"/>
      <c r="AB85" s="1"/>
      <c r="AC85" s="1"/>
      <c r="AD85" s="1"/>
      <c r="AE85" s="1"/>
      <c r="AF85" s="1"/>
    </row>
    <row r="86" spans="4:32" ht="15" customHeight="1" x14ac:dyDescent="0.2">
      <c r="D86" s="1"/>
      <c r="E86" s="43"/>
      <c r="F86" s="43"/>
      <c r="G86" s="43"/>
      <c r="H86" s="43"/>
      <c r="I86" s="43"/>
      <c r="J86" s="43"/>
      <c r="K86" s="43"/>
      <c r="L86" s="43"/>
      <c r="M86" s="43"/>
      <c r="N86" s="43"/>
      <c r="O86" s="43"/>
      <c r="P86" s="43"/>
      <c r="Q86" s="43"/>
      <c r="R86" s="1"/>
      <c r="S86" s="1"/>
      <c r="T86" s="1"/>
      <c r="U86" s="1"/>
      <c r="V86" s="1"/>
      <c r="W86" s="1"/>
      <c r="X86" s="1"/>
      <c r="Y86" s="1"/>
      <c r="Z86" s="1"/>
      <c r="AA86" s="1"/>
      <c r="AB86" s="1"/>
      <c r="AC86" s="1"/>
      <c r="AD86" s="1"/>
      <c r="AE86" s="1"/>
      <c r="AF86" s="1"/>
    </row>
    <row r="87" spans="4:32" ht="15" customHeight="1" x14ac:dyDescent="0.2">
      <c r="D87" s="1"/>
      <c r="E87" s="43"/>
      <c r="F87" s="43"/>
      <c r="G87" s="43"/>
      <c r="H87" s="43"/>
      <c r="I87" s="43"/>
      <c r="J87" s="43"/>
      <c r="K87" s="43"/>
      <c r="L87" s="43"/>
      <c r="M87" s="43"/>
      <c r="N87" s="43"/>
      <c r="O87" s="43"/>
      <c r="P87" s="43"/>
      <c r="Q87" s="43"/>
      <c r="R87" s="1"/>
      <c r="S87" s="1"/>
      <c r="T87" s="1"/>
      <c r="U87" s="1"/>
      <c r="V87" s="1"/>
      <c r="W87" s="1"/>
      <c r="X87" s="1"/>
      <c r="Y87" s="1"/>
      <c r="Z87" s="1"/>
      <c r="AA87" s="1"/>
      <c r="AB87" s="1"/>
      <c r="AC87" s="1"/>
      <c r="AD87" s="1"/>
      <c r="AE87" s="1"/>
      <c r="AF87" s="1"/>
    </row>
    <row r="88" spans="4:32" ht="15" customHeight="1" x14ac:dyDescent="0.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4:32" ht="15" customHeight="1" x14ac:dyDescent="0.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4:32" ht="15" customHeight="1" x14ac:dyDescent="0.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4:32" ht="15" customHeight="1" x14ac:dyDescent="0.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4:32" ht="15" customHeight="1" x14ac:dyDescent="0.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4:32" ht="15" customHeight="1" x14ac:dyDescent="0.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4:32" ht="15" customHeight="1" x14ac:dyDescent="0.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4:32" ht="15" customHeight="1" x14ac:dyDescent="0.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4:32" ht="15" customHeight="1" x14ac:dyDescent="0.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4:32" ht="15" customHeight="1" x14ac:dyDescent="0.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4:32" ht="15" customHeight="1" x14ac:dyDescent="0.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4:32" ht="15" customHeight="1" x14ac:dyDescent="0.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4:32" ht="15" customHeight="1" x14ac:dyDescent="0.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4:32" ht="15" customHeight="1" x14ac:dyDescent="0.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4:32" ht="15" customHeight="1" x14ac:dyDescent="0.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4:32" ht="15" customHeight="1" x14ac:dyDescent="0.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4:32" ht="15" customHeight="1" x14ac:dyDescent="0.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4:32" ht="15" customHeight="1" x14ac:dyDescent="0.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4:32" ht="15" customHeight="1" x14ac:dyDescent="0.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4:32" ht="15" customHeight="1" x14ac:dyDescent="0.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4:32" ht="15" customHeight="1" x14ac:dyDescent="0.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4:32" ht="15" customHeight="1" x14ac:dyDescent="0.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4:32" ht="15" customHeight="1" x14ac:dyDescent="0.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4:32" ht="15" customHeight="1" x14ac:dyDescent="0.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4:32" ht="15" customHeight="1" x14ac:dyDescent="0.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4:32" ht="15" customHeight="1" x14ac:dyDescent="0.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4:32" ht="15" customHeight="1" x14ac:dyDescent="0.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4:32" ht="15" customHeight="1" x14ac:dyDescent="0.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4:32" ht="15" customHeight="1" x14ac:dyDescent="0.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4:32" ht="15" customHeight="1" x14ac:dyDescent="0.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4:32" ht="15" customHeight="1" x14ac:dyDescent="0.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4:32" ht="15" customHeight="1" x14ac:dyDescent="0.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4:32" ht="15" customHeight="1" x14ac:dyDescent="0.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4:32" ht="15" customHeight="1" x14ac:dyDescent="0.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4:32" ht="15" customHeight="1" x14ac:dyDescent="0.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4:32" ht="15" customHeight="1" x14ac:dyDescent="0.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4:32" ht="15" customHeight="1" x14ac:dyDescent="0.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4:32" ht="15" customHeight="1" x14ac:dyDescent="0.2">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4:32" ht="15" customHeight="1" x14ac:dyDescent="0.2">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4:32" ht="15" customHeight="1" x14ac:dyDescent="0.2">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4:32" ht="15" customHeight="1" x14ac:dyDescent="0.2">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4:32" x14ac:dyDescent="0.2">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4:32" x14ac:dyDescent="0.2">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4:32" x14ac:dyDescent="0.2">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4:32" x14ac:dyDescent="0.2">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4:32" x14ac:dyDescent="0.2">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4:32" x14ac:dyDescent="0.2">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4:32" x14ac:dyDescent="0.2">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4:32" x14ac:dyDescent="0.2">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4:32" x14ac:dyDescent="0.2">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4:32" x14ac:dyDescent="0.2">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4:32" x14ac:dyDescent="0.2">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4:32" x14ac:dyDescent="0.2">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4:32" x14ac:dyDescent="0.2">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4:32" x14ac:dyDescent="0.2">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4:32" x14ac:dyDescent="0.2">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4:32" x14ac:dyDescent="0.2">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4:32" x14ac:dyDescent="0.2">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4:32" x14ac:dyDescent="0.2">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4:32" x14ac:dyDescent="0.2">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4:32" x14ac:dyDescent="0.2">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4:32" x14ac:dyDescent="0.2">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4:32" x14ac:dyDescent="0.2">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4:32" x14ac:dyDescent="0.2">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4:32" x14ac:dyDescent="0.2">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4:32" x14ac:dyDescent="0.2">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4:32" x14ac:dyDescent="0.2">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4:32" x14ac:dyDescent="0.2">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4:32" x14ac:dyDescent="0.2">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4:32" x14ac:dyDescent="0.2">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4:32" x14ac:dyDescent="0.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4:32" x14ac:dyDescent="0.2">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4:32" x14ac:dyDescent="0.2">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4:32" x14ac:dyDescent="0.2">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4:32" x14ac:dyDescent="0.2">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4:32" x14ac:dyDescent="0.2">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4:32" x14ac:dyDescent="0.2">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4:32" x14ac:dyDescent="0.2">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4:32" x14ac:dyDescent="0.2">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4:32" x14ac:dyDescent="0.2">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4:32" x14ac:dyDescent="0.2">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4:32" x14ac:dyDescent="0.2">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4:32" x14ac:dyDescent="0.2">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4:32" x14ac:dyDescent="0.2">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4:32" x14ac:dyDescent="0.2">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4:32" x14ac:dyDescent="0.2">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4:32" x14ac:dyDescent="0.2">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4:32" x14ac:dyDescent="0.2">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4:32" x14ac:dyDescent="0.2">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4:32" x14ac:dyDescent="0.2">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4:32" x14ac:dyDescent="0.2">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4:32" x14ac:dyDescent="0.2">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4:32" x14ac:dyDescent="0.2">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4:32" x14ac:dyDescent="0.2">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4:32" x14ac:dyDescent="0.2">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4:32" x14ac:dyDescent="0.2">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4:32" x14ac:dyDescent="0.2">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4:32" x14ac:dyDescent="0.2">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4:32" x14ac:dyDescent="0.2">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4:32" x14ac:dyDescent="0.2">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4:32" x14ac:dyDescent="0.2">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4:32" x14ac:dyDescent="0.2">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4:32" x14ac:dyDescent="0.2">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4:32" x14ac:dyDescent="0.2">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4:32" x14ac:dyDescent="0.2">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4:32" x14ac:dyDescent="0.2">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4:32" x14ac:dyDescent="0.2">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4:32" x14ac:dyDescent="0.2">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4:32" x14ac:dyDescent="0.2">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4:32" x14ac:dyDescent="0.2">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4:32" x14ac:dyDescent="0.2">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4:32" x14ac:dyDescent="0.2">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4:32" x14ac:dyDescent="0.2">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4:32" x14ac:dyDescent="0.2">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4:32" x14ac:dyDescent="0.2">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4:32" x14ac:dyDescent="0.2">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4:32" x14ac:dyDescent="0.2">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4:32" x14ac:dyDescent="0.2">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4:32" x14ac:dyDescent="0.2">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4:32" x14ac:dyDescent="0.2">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4:32" x14ac:dyDescent="0.2">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4:32" x14ac:dyDescent="0.2">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4:32" x14ac:dyDescent="0.2">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4:32" x14ac:dyDescent="0.2">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4:32" x14ac:dyDescent="0.2">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4:32" x14ac:dyDescent="0.2">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4:32" x14ac:dyDescent="0.2">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4:32" x14ac:dyDescent="0.2">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4:32" x14ac:dyDescent="0.2">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4:32" x14ac:dyDescent="0.2">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4:32" x14ac:dyDescent="0.2">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4:32" x14ac:dyDescent="0.2">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4:32" x14ac:dyDescent="0.2">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4:32" x14ac:dyDescent="0.2">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4:32" x14ac:dyDescent="0.2">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4:32" x14ac:dyDescent="0.2">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4:32" x14ac:dyDescent="0.2">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4:32" x14ac:dyDescent="0.2">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4:32" x14ac:dyDescent="0.2">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4:32" x14ac:dyDescent="0.2">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4:32" x14ac:dyDescent="0.2">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4:32" x14ac:dyDescent="0.2">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4:32" x14ac:dyDescent="0.2">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4:32" x14ac:dyDescent="0.2">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4:32" x14ac:dyDescent="0.2">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4:32" x14ac:dyDescent="0.2">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4:32" x14ac:dyDescent="0.2">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4:32" x14ac:dyDescent="0.2">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4:32" x14ac:dyDescent="0.2">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4:32" x14ac:dyDescent="0.2">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4:32" x14ac:dyDescent="0.2">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4:32" x14ac:dyDescent="0.2">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4:32" x14ac:dyDescent="0.2">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4:32" x14ac:dyDescent="0.2">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4:32" x14ac:dyDescent="0.2">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4:32" x14ac:dyDescent="0.2">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4:32" x14ac:dyDescent="0.2">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4:32" x14ac:dyDescent="0.2">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4:32" x14ac:dyDescent="0.2">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4:32" x14ac:dyDescent="0.2">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4:32" x14ac:dyDescent="0.2">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4:32" x14ac:dyDescent="0.2">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4:32" x14ac:dyDescent="0.2">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4:32" x14ac:dyDescent="0.2">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4:32" x14ac:dyDescent="0.2">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4:32" x14ac:dyDescent="0.2">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4:32" x14ac:dyDescent="0.2">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4:32" x14ac:dyDescent="0.2">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4:32" x14ac:dyDescent="0.2">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4:32" x14ac:dyDescent="0.2">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4:32" x14ac:dyDescent="0.2">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4:32" x14ac:dyDescent="0.2">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4:32" x14ac:dyDescent="0.2">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4:32" x14ac:dyDescent="0.2">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4:32" x14ac:dyDescent="0.2">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4:32" x14ac:dyDescent="0.2">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4:32" x14ac:dyDescent="0.2">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4:32" x14ac:dyDescent="0.2">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4:32" x14ac:dyDescent="0.2">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4:32" x14ac:dyDescent="0.2">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4:32" x14ac:dyDescent="0.2">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4:32" x14ac:dyDescent="0.2">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4:32" x14ac:dyDescent="0.2">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4:32" x14ac:dyDescent="0.2">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4:32" x14ac:dyDescent="0.2">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4:32" x14ac:dyDescent="0.2">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4:32" x14ac:dyDescent="0.2">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4:32" x14ac:dyDescent="0.2">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4:32" x14ac:dyDescent="0.2">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4:32" x14ac:dyDescent="0.2">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4:32" x14ac:dyDescent="0.2">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4:32" x14ac:dyDescent="0.2">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4:32" x14ac:dyDescent="0.2">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4:32" x14ac:dyDescent="0.2">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4:32" x14ac:dyDescent="0.2">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4:32" x14ac:dyDescent="0.2">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4:32" x14ac:dyDescent="0.2">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4:32" x14ac:dyDescent="0.2">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4:32" x14ac:dyDescent="0.2">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4:32" x14ac:dyDescent="0.2">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4:32" x14ac:dyDescent="0.2">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4:32" x14ac:dyDescent="0.2">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4:32" x14ac:dyDescent="0.2">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4:32" x14ac:dyDescent="0.2">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4:32" x14ac:dyDescent="0.2">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4:32" x14ac:dyDescent="0.2">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4:32" x14ac:dyDescent="0.2">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4:32" x14ac:dyDescent="0.2">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4:32" x14ac:dyDescent="0.2">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4:32" x14ac:dyDescent="0.2">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4:32" x14ac:dyDescent="0.2">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4:32" x14ac:dyDescent="0.2">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4:32" x14ac:dyDescent="0.2">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4:32" x14ac:dyDescent="0.2">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4:32" x14ac:dyDescent="0.2">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4:32" x14ac:dyDescent="0.2">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4:32" x14ac:dyDescent="0.2">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4:32" x14ac:dyDescent="0.2">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4:32" x14ac:dyDescent="0.2">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4:32" x14ac:dyDescent="0.2">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4:32" x14ac:dyDescent="0.2">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4:32" x14ac:dyDescent="0.2">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4:32" x14ac:dyDescent="0.2">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4:32" x14ac:dyDescent="0.2">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4:32" x14ac:dyDescent="0.2">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4:32" x14ac:dyDescent="0.2">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4:32" x14ac:dyDescent="0.2">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4:32" x14ac:dyDescent="0.2">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4:32" x14ac:dyDescent="0.2">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4:32" x14ac:dyDescent="0.2">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4:32" x14ac:dyDescent="0.2">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4:32" x14ac:dyDescent="0.2">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4:32" x14ac:dyDescent="0.2">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4:32" x14ac:dyDescent="0.2">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4:32" x14ac:dyDescent="0.2">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4:32" x14ac:dyDescent="0.2">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4:32" x14ac:dyDescent="0.2">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4:32" x14ac:dyDescent="0.2">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4:32" x14ac:dyDescent="0.2">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4:32" x14ac:dyDescent="0.2">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4:32" x14ac:dyDescent="0.2">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4:32" x14ac:dyDescent="0.2">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4:32" x14ac:dyDescent="0.2">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4:32" x14ac:dyDescent="0.2">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4:32" x14ac:dyDescent="0.2">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4:32" x14ac:dyDescent="0.2">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4:32" x14ac:dyDescent="0.2">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4:32" x14ac:dyDescent="0.2">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4:32" x14ac:dyDescent="0.2">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4:32" x14ac:dyDescent="0.2">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4:32" x14ac:dyDescent="0.2">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4:32" x14ac:dyDescent="0.2">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4:32" x14ac:dyDescent="0.2">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4:32" x14ac:dyDescent="0.2">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4:32" x14ac:dyDescent="0.2">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4:32" x14ac:dyDescent="0.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4:32" x14ac:dyDescent="0.2">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4:32" x14ac:dyDescent="0.2">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4:32" x14ac:dyDescent="0.2">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4:32" x14ac:dyDescent="0.2">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4:32" x14ac:dyDescent="0.2">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4:32" x14ac:dyDescent="0.2">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4:32" x14ac:dyDescent="0.2">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4:32" x14ac:dyDescent="0.2">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4:32" x14ac:dyDescent="0.2">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4:32" x14ac:dyDescent="0.2">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4:32" x14ac:dyDescent="0.2">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4:32" x14ac:dyDescent="0.2">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4:32" x14ac:dyDescent="0.2">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4:32" x14ac:dyDescent="0.2">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4:32" x14ac:dyDescent="0.2">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4:32" x14ac:dyDescent="0.2">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4:32" x14ac:dyDescent="0.2">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4:32" x14ac:dyDescent="0.2">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4:32" x14ac:dyDescent="0.2">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4:32" x14ac:dyDescent="0.2">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4:32" x14ac:dyDescent="0.2">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4:32" x14ac:dyDescent="0.2">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4:32" x14ac:dyDescent="0.2">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4:32" x14ac:dyDescent="0.2">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4:32" x14ac:dyDescent="0.2">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4:32" x14ac:dyDescent="0.2">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4:32" x14ac:dyDescent="0.2">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4:32" x14ac:dyDescent="0.2">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4:32" x14ac:dyDescent="0.2">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4:32" x14ac:dyDescent="0.2">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4:32" x14ac:dyDescent="0.2">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4:32" x14ac:dyDescent="0.2">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4:32" x14ac:dyDescent="0.2">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4:32" x14ac:dyDescent="0.2">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4:32" x14ac:dyDescent="0.2">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4:32" x14ac:dyDescent="0.2">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4:32" x14ac:dyDescent="0.2">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4:32" x14ac:dyDescent="0.2">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4:32" x14ac:dyDescent="0.2">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4:32" x14ac:dyDescent="0.2">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4:32" x14ac:dyDescent="0.2">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4:32" x14ac:dyDescent="0.2">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4:32" x14ac:dyDescent="0.2">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4:32" x14ac:dyDescent="0.2">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4:32" x14ac:dyDescent="0.2">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4:32" x14ac:dyDescent="0.2">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4:32" x14ac:dyDescent="0.2">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4:32" x14ac:dyDescent="0.2">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4:32" x14ac:dyDescent="0.2">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4:32" x14ac:dyDescent="0.2">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4:32" x14ac:dyDescent="0.2">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4:32" x14ac:dyDescent="0.2">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4:32" x14ac:dyDescent="0.2">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4:32" x14ac:dyDescent="0.2">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4:32" x14ac:dyDescent="0.2">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4:32" x14ac:dyDescent="0.2">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4:32" x14ac:dyDescent="0.2">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4:32" x14ac:dyDescent="0.2">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4:32" x14ac:dyDescent="0.2">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4:32" x14ac:dyDescent="0.2">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4:32" x14ac:dyDescent="0.2">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4:32" x14ac:dyDescent="0.2">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4:32" x14ac:dyDescent="0.2">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4:32" x14ac:dyDescent="0.2">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4:32" x14ac:dyDescent="0.2">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4:32" x14ac:dyDescent="0.2">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4:32" x14ac:dyDescent="0.2">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4:32" x14ac:dyDescent="0.2">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4:32" x14ac:dyDescent="0.2">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4:32" x14ac:dyDescent="0.2">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4:32" x14ac:dyDescent="0.2">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4:32" x14ac:dyDescent="0.2">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4:32" x14ac:dyDescent="0.2">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4:32" x14ac:dyDescent="0.2">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4:32" x14ac:dyDescent="0.2">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4:32" x14ac:dyDescent="0.2">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4:32" x14ac:dyDescent="0.2">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4:32" x14ac:dyDescent="0.2">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4:32" x14ac:dyDescent="0.2">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4:32" x14ac:dyDescent="0.2">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4:32" x14ac:dyDescent="0.2">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4:32" x14ac:dyDescent="0.2">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4:32" x14ac:dyDescent="0.2">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4:32" x14ac:dyDescent="0.2">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4:32" x14ac:dyDescent="0.2">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4:32" x14ac:dyDescent="0.2">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4:32" x14ac:dyDescent="0.2">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4:32" x14ac:dyDescent="0.2">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4:32" x14ac:dyDescent="0.2">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4:32" x14ac:dyDescent="0.2">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4:32" x14ac:dyDescent="0.2">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4:32" x14ac:dyDescent="0.2">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4:32" x14ac:dyDescent="0.2">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4:32" x14ac:dyDescent="0.2">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4:32" x14ac:dyDescent="0.2">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4:32" x14ac:dyDescent="0.2">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4:32" x14ac:dyDescent="0.2">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4:32" x14ac:dyDescent="0.2">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4:32" x14ac:dyDescent="0.2">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4:32" x14ac:dyDescent="0.2">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4:32" x14ac:dyDescent="0.2">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4:32" x14ac:dyDescent="0.2">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4:32" x14ac:dyDescent="0.2">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4:32" x14ac:dyDescent="0.2">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4:32" x14ac:dyDescent="0.2">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4:32" x14ac:dyDescent="0.2">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4:32" x14ac:dyDescent="0.2">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4:32" x14ac:dyDescent="0.2">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4:32" x14ac:dyDescent="0.2">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4:32" x14ac:dyDescent="0.2">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4:32" x14ac:dyDescent="0.2">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4:32" x14ac:dyDescent="0.2">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4:32" x14ac:dyDescent="0.2">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4:32" x14ac:dyDescent="0.2">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4:32" x14ac:dyDescent="0.2">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4:32" x14ac:dyDescent="0.2">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4:32" x14ac:dyDescent="0.2">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4:32" x14ac:dyDescent="0.2">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4:32" x14ac:dyDescent="0.2">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4:32" x14ac:dyDescent="0.2">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4:32" x14ac:dyDescent="0.2">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4:32" x14ac:dyDescent="0.2">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4:32" x14ac:dyDescent="0.2">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4:32" x14ac:dyDescent="0.2">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4:32" x14ac:dyDescent="0.2">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4:32" x14ac:dyDescent="0.2">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4:32" x14ac:dyDescent="0.2">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4:32" x14ac:dyDescent="0.2">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4:32" x14ac:dyDescent="0.2">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4:32" x14ac:dyDescent="0.2">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4:32" x14ac:dyDescent="0.2">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4:32" x14ac:dyDescent="0.2">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4:32" x14ac:dyDescent="0.2">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4:32" x14ac:dyDescent="0.2">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4:32" x14ac:dyDescent="0.2">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4:32" x14ac:dyDescent="0.2">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4:32" x14ac:dyDescent="0.2">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4:32" x14ac:dyDescent="0.2">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4:32" x14ac:dyDescent="0.2">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4:32" x14ac:dyDescent="0.2">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4:32" x14ac:dyDescent="0.2">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4:32" x14ac:dyDescent="0.2">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4:32" x14ac:dyDescent="0.2">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4:32" x14ac:dyDescent="0.2">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4:32" x14ac:dyDescent="0.2">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4:32" x14ac:dyDescent="0.2">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4:32" x14ac:dyDescent="0.2">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4:32" x14ac:dyDescent="0.2">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4:32" x14ac:dyDescent="0.2">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4:32" x14ac:dyDescent="0.2">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4:32" x14ac:dyDescent="0.2">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4:32" x14ac:dyDescent="0.2">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4:32" x14ac:dyDescent="0.2">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4:32" x14ac:dyDescent="0.2">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4:32" x14ac:dyDescent="0.2">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4:32" x14ac:dyDescent="0.2">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4:32" x14ac:dyDescent="0.2">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4:32" x14ac:dyDescent="0.2">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4:32" x14ac:dyDescent="0.2">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4:32" x14ac:dyDescent="0.2">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4:32" x14ac:dyDescent="0.2">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4:32" x14ac:dyDescent="0.2">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4:32" x14ac:dyDescent="0.2">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4:32" x14ac:dyDescent="0.2">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4:32" x14ac:dyDescent="0.2">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4:32" x14ac:dyDescent="0.2">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4:32" x14ac:dyDescent="0.2">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4:32" x14ac:dyDescent="0.2">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4:32" x14ac:dyDescent="0.2">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4:32" x14ac:dyDescent="0.2">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4:32" x14ac:dyDescent="0.2">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4:32" x14ac:dyDescent="0.2">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4:32" x14ac:dyDescent="0.2">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4:32" x14ac:dyDescent="0.2">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4:32" x14ac:dyDescent="0.2">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4:32" x14ac:dyDescent="0.2">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4:32" x14ac:dyDescent="0.2">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4:32" x14ac:dyDescent="0.2">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4:32" x14ac:dyDescent="0.2">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4:32" x14ac:dyDescent="0.2">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4:32" x14ac:dyDescent="0.2">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4:32" x14ac:dyDescent="0.2">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4:32" x14ac:dyDescent="0.2">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4:32" x14ac:dyDescent="0.2">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4:32" x14ac:dyDescent="0.2">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4:32" x14ac:dyDescent="0.2">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4:32" x14ac:dyDescent="0.2">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4:32" x14ac:dyDescent="0.2">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4:32" x14ac:dyDescent="0.2">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4:32" x14ac:dyDescent="0.2">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4:32" x14ac:dyDescent="0.2">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4:32" x14ac:dyDescent="0.2">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4:32" x14ac:dyDescent="0.2">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4:32" x14ac:dyDescent="0.2">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4:32" x14ac:dyDescent="0.2">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4:32" x14ac:dyDescent="0.2">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4:32" x14ac:dyDescent="0.2">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4:32" x14ac:dyDescent="0.2">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4:32" x14ac:dyDescent="0.2">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4:32" x14ac:dyDescent="0.2">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4:32" x14ac:dyDescent="0.2">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4:32" x14ac:dyDescent="0.2">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4:32" x14ac:dyDescent="0.2">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4:32" x14ac:dyDescent="0.2">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4:32" x14ac:dyDescent="0.2">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4:32" x14ac:dyDescent="0.2">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4:32" x14ac:dyDescent="0.2">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4:32" x14ac:dyDescent="0.2">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4:32" x14ac:dyDescent="0.2">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4:32" x14ac:dyDescent="0.2">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4:32" x14ac:dyDescent="0.2">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4:32" x14ac:dyDescent="0.2">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4:32" x14ac:dyDescent="0.2">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4:32" x14ac:dyDescent="0.2">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4:32" x14ac:dyDescent="0.2">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4:32" x14ac:dyDescent="0.2">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4:32" x14ac:dyDescent="0.2">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4:32" x14ac:dyDescent="0.2">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4:32" x14ac:dyDescent="0.2">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4:32" x14ac:dyDescent="0.2">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4:32" x14ac:dyDescent="0.2">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4:32" x14ac:dyDescent="0.2">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4:32" x14ac:dyDescent="0.2">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4:32" x14ac:dyDescent="0.2">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4:32" x14ac:dyDescent="0.2">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4:32" x14ac:dyDescent="0.2">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4:32" x14ac:dyDescent="0.2">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4:32" x14ac:dyDescent="0.2">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4:32" x14ac:dyDescent="0.2">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4:32" x14ac:dyDescent="0.2">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4:32" x14ac:dyDescent="0.2">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4:32" x14ac:dyDescent="0.2">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4:32" x14ac:dyDescent="0.2">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4:32" x14ac:dyDescent="0.2">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4:32" x14ac:dyDescent="0.2">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4:32" x14ac:dyDescent="0.2">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4:32" x14ac:dyDescent="0.2">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4:32" x14ac:dyDescent="0.2">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4:32" x14ac:dyDescent="0.2">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4:32" x14ac:dyDescent="0.2">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4:32" x14ac:dyDescent="0.2">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4:32" x14ac:dyDescent="0.2">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4:32" x14ac:dyDescent="0.2">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4:32" x14ac:dyDescent="0.2">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4:32" x14ac:dyDescent="0.2">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4:32" x14ac:dyDescent="0.2">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4:32" x14ac:dyDescent="0.2">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4:32" x14ac:dyDescent="0.2">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4:32" x14ac:dyDescent="0.2">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4:32" x14ac:dyDescent="0.2">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4:32" x14ac:dyDescent="0.2">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4:32" x14ac:dyDescent="0.2">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4:32" x14ac:dyDescent="0.2">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4:32" x14ac:dyDescent="0.2">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4:32" x14ac:dyDescent="0.2">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4:32" x14ac:dyDescent="0.2">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4:32" x14ac:dyDescent="0.2">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4:32" x14ac:dyDescent="0.2">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4:32" x14ac:dyDescent="0.2">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4:32" x14ac:dyDescent="0.2">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4:32" x14ac:dyDescent="0.2">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4:32" x14ac:dyDescent="0.2">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4:32" x14ac:dyDescent="0.2">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4:32" x14ac:dyDescent="0.2">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4:32" x14ac:dyDescent="0.2">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4:32" x14ac:dyDescent="0.2">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4:32" x14ac:dyDescent="0.2">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4:32" x14ac:dyDescent="0.2">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4:32" x14ac:dyDescent="0.2">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4:32" x14ac:dyDescent="0.2">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4:32" x14ac:dyDescent="0.2">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4:32" x14ac:dyDescent="0.2">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4:32" x14ac:dyDescent="0.2">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4:32" x14ac:dyDescent="0.2">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4:32" x14ac:dyDescent="0.2">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4:32" x14ac:dyDescent="0.2">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4:32" x14ac:dyDescent="0.2">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4:32" x14ac:dyDescent="0.2">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4:32" x14ac:dyDescent="0.2">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4:32" x14ac:dyDescent="0.2">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4:32" x14ac:dyDescent="0.2">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4:32" x14ac:dyDescent="0.2">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4:32" x14ac:dyDescent="0.2">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4:32" x14ac:dyDescent="0.2">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4:32" x14ac:dyDescent="0.2">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4:32" x14ac:dyDescent="0.2">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4:32" x14ac:dyDescent="0.2">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4:32" x14ac:dyDescent="0.2">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4:32" x14ac:dyDescent="0.2">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4:32" x14ac:dyDescent="0.2">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4:32" x14ac:dyDescent="0.2">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4:32" x14ac:dyDescent="0.2">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4:32" x14ac:dyDescent="0.2">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4:32" x14ac:dyDescent="0.2">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4:32" x14ac:dyDescent="0.2">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4:32" x14ac:dyDescent="0.2">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4:32" x14ac:dyDescent="0.2">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4:32" x14ac:dyDescent="0.2">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4:32" x14ac:dyDescent="0.2">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4:32" x14ac:dyDescent="0.2">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4:32" x14ac:dyDescent="0.2">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4:32" x14ac:dyDescent="0.2">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4:32" x14ac:dyDescent="0.2">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4:32" x14ac:dyDescent="0.2">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4:32" x14ac:dyDescent="0.2">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4:32" x14ac:dyDescent="0.2">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4:32" x14ac:dyDescent="0.2">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4:32" x14ac:dyDescent="0.2">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4:32" x14ac:dyDescent="0.2">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4:32" x14ac:dyDescent="0.2">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4:32" x14ac:dyDescent="0.2">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4:32" x14ac:dyDescent="0.2">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4:32" x14ac:dyDescent="0.2">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4:32" x14ac:dyDescent="0.2">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4:32" x14ac:dyDescent="0.2">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4:32" x14ac:dyDescent="0.2">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4:32" x14ac:dyDescent="0.2">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4:32" x14ac:dyDescent="0.2">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4:32" x14ac:dyDescent="0.2">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4:32" x14ac:dyDescent="0.2">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4:32" x14ac:dyDescent="0.2">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4:32" x14ac:dyDescent="0.2">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4:32" x14ac:dyDescent="0.2">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4:32" x14ac:dyDescent="0.2">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4:32" x14ac:dyDescent="0.2">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4:32" x14ac:dyDescent="0.2">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4:32" x14ac:dyDescent="0.2">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4:32" x14ac:dyDescent="0.2">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4:32" x14ac:dyDescent="0.2">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4:32" x14ac:dyDescent="0.2">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4:32" x14ac:dyDescent="0.2">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4:32" x14ac:dyDescent="0.2">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4:32" x14ac:dyDescent="0.2">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4:32" x14ac:dyDescent="0.2">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4:32" x14ac:dyDescent="0.2">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4:32" x14ac:dyDescent="0.2">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4:32" x14ac:dyDescent="0.2">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4:32" x14ac:dyDescent="0.2">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4:32" x14ac:dyDescent="0.2">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4:32" x14ac:dyDescent="0.2">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4:32" x14ac:dyDescent="0.2">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4:32" x14ac:dyDescent="0.2">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4:32" x14ac:dyDescent="0.2">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4:32" x14ac:dyDescent="0.2">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4:32" x14ac:dyDescent="0.2">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4:32" x14ac:dyDescent="0.2">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4:32" x14ac:dyDescent="0.2">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4:32" x14ac:dyDescent="0.2">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4:32" x14ac:dyDescent="0.2">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4:32" x14ac:dyDescent="0.2">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4:32" x14ac:dyDescent="0.2">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4:32" x14ac:dyDescent="0.2">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4:32" x14ac:dyDescent="0.2">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4:32" x14ac:dyDescent="0.2">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4:32" x14ac:dyDescent="0.2">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4:32" x14ac:dyDescent="0.2">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4:32" x14ac:dyDescent="0.2">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4:32" x14ac:dyDescent="0.2">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4:32" x14ac:dyDescent="0.2">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4:32" x14ac:dyDescent="0.2">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4:32" x14ac:dyDescent="0.2">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4:32" x14ac:dyDescent="0.2">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4:32" x14ac:dyDescent="0.2">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4:32" x14ac:dyDescent="0.2">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4:32" x14ac:dyDescent="0.2">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4:32" x14ac:dyDescent="0.2">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4:32" x14ac:dyDescent="0.2">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4:32" x14ac:dyDescent="0.2">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4:32" x14ac:dyDescent="0.2">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4:32" x14ac:dyDescent="0.2">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4:32" x14ac:dyDescent="0.2">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4:32" x14ac:dyDescent="0.2">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4:32" x14ac:dyDescent="0.2">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4:32" x14ac:dyDescent="0.2">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4:32" x14ac:dyDescent="0.2">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4:32" x14ac:dyDescent="0.2">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4:32" x14ac:dyDescent="0.2">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4:32" x14ac:dyDescent="0.2">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4:32" x14ac:dyDescent="0.2">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4:32" x14ac:dyDescent="0.2">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4:32" x14ac:dyDescent="0.2">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4:32" x14ac:dyDescent="0.2">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4:32" x14ac:dyDescent="0.2">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4:32" x14ac:dyDescent="0.2">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4:32" x14ac:dyDescent="0.2">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4:32" x14ac:dyDescent="0.2">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4:32" x14ac:dyDescent="0.2">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4:32" x14ac:dyDescent="0.2">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4:32" x14ac:dyDescent="0.2">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4:32" x14ac:dyDescent="0.2">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4:32" x14ac:dyDescent="0.2">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4:32" x14ac:dyDescent="0.2">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4:32" x14ac:dyDescent="0.2">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4:32" x14ac:dyDescent="0.2">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4:32" x14ac:dyDescent="0.2">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4:32" x14ac:dyDescent="0.2">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4:32" x14ac:dyDescent="0.2">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4:32" x14ac:dyDescent="0.2">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4:32" x14ac:dyDescent="0.2">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4:32" x14ac:dyDescent="0.2">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4:32" x14ac:dyDescent="0.2">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4:32" x14ac:dyDescent="0.2">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4:32" x14ac:dyDescent="0.2">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4:32" x14ac:dyDescent="0.2">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4:32" x14ac:dyDescent="0.2">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4:32" x14ac:dyDescent="0.2">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4:32" x14ac:dyDescent="0.2">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4:32" x14ac:dyDescent="0.2">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4:32" x14ac:dyDescent="0.2">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4:32" x14ac:dyDescent="0.2">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4:32" x14ac:dyDescent="0.2">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4:32" x14ac:dyDescent="0.2">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4:32" x14ac:dyDescent="0.2">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4:32" x14ac:dyDescent="0.2">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4:32" x14ac:dyDescent="0.2">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4:32" x14ac:dyDescent="0.2">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4:32" x14ac:dyDescent="0.2">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4:32" x14ac:dyDescent="0.2">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4:32" x14ac:dyDescent="0.2">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4:32" x14ac:dyDescent="0.2">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4:32" x14ac:dyDescent="0.2">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4:32" x14ac:dyDescent="0.2">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4:32" x14ac:dyDescent="0.2">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4:32" x14ac:dyDescent="0.2">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4:32" x14ac:dyDescent="0.2">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4:32" x14ac:dyDescent="0.2">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4:32" x14ac:dyDescent="0.2">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4:32" x14ac:dyDescent="0.2">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4:32" x14ac:dyDescent="0.2">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4:32" x14ac:dyDescent="0.2">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4:32" x14ac:dyDescent="0.2">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4:32" x14ac:dyDescent="0.2">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4:32" x14ac:dyDescent="0.2">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4:32" x14ac:dyDescent="0.2">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4:32" x14ac:dyDescent="0.2">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4:32" x14ac:dyDescent="0.2">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4:32" x14ac:dyDescent="0.2">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4:32" x14ac:dyDescent="0.2">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4:32" x14ac:dyDescent="0.2">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4:32" x14ac:dyDescent="0.2">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4:32" x14ac:dyDescent="0.2">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4:32" x14ac:dyDescent="0.2">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4:32" x14ac:dyDescent="0.2">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4:32" x14ac:dyDescent="0.2">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4:32" x14ac:dyDescent="0.2">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4:32" x14ac:dyDescent="0.2">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4:32" x14ac:dyDescent="0.2">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4:32" x14ac:dyDescent="0.2">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4:32" x14ac:dyDescent="0.2">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4:32" x14ac:dyDescent="0.2">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4:32" x14ac:dyDescent="0.2">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4:32" x14ac:dyDescent="0.2">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4:32" x14ac:dyDescent="0.2">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4:32" x14ac:dyDescent="0.2">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4:32" x14ac:dyDescent="0.2">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4:32" x14ac:dyDescent="0.2">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4:32" x14ac:dyDescent="0.2">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4:32" x14ac:dyDescent="0.2">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4:32" x14ac:dyDescent="0.2">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4:32" x14ac:dyDescent="0.2">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4:32" x14ac:dyDescent="0.2">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4:32" x14ac:dyDescent="0.2">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4:32" x14ac:dyDescent="0.2">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4:32" x14ac:dyDescent="0.2">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4:32" x14ac:dyDescent="0.2">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4:32" x14ac:dyDescent="0.2">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4:32" x14ac:dyDescent="0.2">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4:32" x14ac:dyDescent="0.2">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4:32" x14ac:dyDescent="0.2">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4:32" x14ac:dyDescent="0.2">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4:32" x14ac:dyDescent="0.2">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4:32" x14ac:dyDescent="0.2">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4:32" x14ac:dyDescent="0.2">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4:32" x14ac:dyDescent="0.2">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4:32" x14ac:dyDescent="0.2">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4:32" x14ac:dyDescent="0.2">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4:32" x14ac:dyDescent="0.2">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4:32" x14ac:dyDescent="0.2">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4:32" x14ac:dyDescent="0.2">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4:32" x14ac:dyDescent="0.2">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4:32" x14ac:dyDescent="0.2">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4:32" x14ac:dyDescent="0.2">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4:32" x14ac:dyDescent="0.2">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4:32" x14ac:dyDescent="0.2">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4:32" x14ac:dyDescent="0.2">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4:32" x14ac:dyDescent="0.2">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4:32" x14ac:dyDescent="0.2">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4:32" x14ac:dyDescent="0.2">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4:32" x14ac:dyDescent="0.2">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4:32" x14ac:dyDescent="0.2">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4:32" x14ac:dyDescent="0.2">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4:32" x14ac:dyDescent="0.2">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4:32" x14ac:dyDescent="0.2">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4:32" x14ac:dyDescent="0.2">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4:32" x14ac:dyDescent="0.2">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4:32" x14ac:dyDescent="0.2">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4:32" x14ac:dyDescent="0.2">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4:32" x14ac:dyDescent="0.2">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4:32" x14ac:dyDescent="0.2">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4:32" x14ac:dyDescent="0.2">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4:32" x14ac:dyDescent="0.2">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4:32" x14ac:dyDescent="0.2">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4:32" x14ac:dyDescent="0.2">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4:32" x14ac:dyDescent="0.2">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4:32" x14ac:dyDescent="0.2">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4:32" x14ac:dyDescent="0.2">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4:32" x14ac:dyDescent="0.2">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4:32" x14ac:dyDescent="0.2">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4:32" x14ac:dyDescent="0.2">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4:32" x14ac:dyDescent="0.2">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4:32" x14ac:dyDescent="0.2">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4:32" x14ac:dyDescent="0.2">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4:32" x14ac:dyDescent="0.2">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4:32" x14ac:dyDescent="0.2">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4:32" x14ac:dyDescent="0.2">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4:32" x14ac:dyDescent="0.2">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4:32" x14ac:dyDescent="0.2">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4:32" x14ac:dyDescent="0.2">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4:32" x14ac:dyDescent="0.2">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4:32" x14ac:dyDescent="0.2">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4:32" x14ac:dyDescent="0.2">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4:32" x14ac:dyDescent="0.2">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4:32" x14ac:dyDescent="0.2">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4:32" x14ac:dyDescent="0.2">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4:32" x14ac:dyDescent="0.2">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4:32" x14ac:dyDescent="0.2">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4:32" x14ac:dyDescent="0.2">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4:32" x14ac:dyDescent="0.2">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4:32" x14ac:dyDescent="0.2">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4:32" x14ac:dyDescent="0.2">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4:32" x14ac:dyDescent="0.2">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4:32" x14ac:dyDescent="0.2">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4:32" x14ac:dyDescent="0.2">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4:32" x14ac:dyDescent="0.2">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4:32" x14ac:dyDescent="0.2">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4:32" x14ac:dyDescent="0.2">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4:32" x14ac:dyDescent="0.2">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4:32" x14ac:dyDescent="0.2">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4:32" x14ac:dyDescent="0.2">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4:32" x14ac:dyDescent="0.2">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4:32" x14ac:dyDescent="0.2">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4:32" x14ac:dyDescent="0.2">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4:32" x14ac:dyDescent="0.2">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4:32" x14ac:dyDescent="0.2">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4:32" x14ac:dyDescent="0.2">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4:32" x14ac:dyDescent="0.2">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4:32" x14ac:dyDescent="0.2">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4:32" x14ac:dyDescent="0.2">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4:32" x14ac:dyDescent="0.2">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4:32" x14ac:dyDescent="0.2">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4:32" x14ac:dyDescent="0.2">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4:32" x14ac:dyDescent="0.2">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4:32" x14ac:dyDescent="0.2">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4:32" x14ac:dyDescent="0.2">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4:32" x14ac:dyDescent="0.2">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4:32" x14ac:dyDescent="0.2">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4:32" x14ac:dyDescent="0.2">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4:32" x14ac:dyDescent="0.2">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4:32" x14ac:dyDescent="0.2">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4:32" x14ac:dyDescent="0.2">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4:32" x14ac:dyDescent="0.2">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4:32" x14ac:dyDescent="0.2">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4:32" x14ac:dyDescent="0.2">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4:32" x14ac:dyDescent="0.2">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4:32" x14ac:dyDescent="0.2">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4:32" x14ac:dyDescent="0.2">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4:32" x14ac:dyDescent="0.2">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4:32" x14ac:dyDescent="0.2">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4:32" x14ac:dyDescent="0.2">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4:32" x14ac:dyDescent="0.2">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4:32" x14ac:dyDescent="0.2">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4:32" x14ac:dyDescent="0.2">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4:32" x14ac:dyDescent="0.2">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4:32" x14ac:dyDescent="0.2">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4:32" x14ac:dyDescent="0.2">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4:32" x14ac:dyDescent="0.2">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4:32" x14ac:dyDescent="0.2">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4:32" x14ac:dyDescent="0.2">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4:32" x14ac:dyDescent="0.2">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4:32" x14ac:dyDescent="0.2">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4:32" x14ac:dyDescent="0.2">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4:32" x14ac:dyDescent="0.2">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4:32" x14ac:dyDescent="0.2">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4:32" x14ac:dyDescent="0.2">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4:32" x14ac:dyDescent="0.2">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4:32" x14ac:dyDescent="0.2">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4:32" x14ac:dyDescent="0.2">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4:32" x14ac:dyDescent="0.2">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4:32" x14ac:dyDescent="0.2">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4:32" x14ac:dyDescent="0.2">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4:32" x14ac:dyDescent="0.2">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4:32" x14ac:dyDescent="0.2">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4:32" x14ac:dyDescent="0.2">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4:32" x14ac:dyDescent="0.2">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4:32" x14ac:dyDescent="0.2">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4:32" x14ac:dyDescent="0.2">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4:32" x14ac:dyDescent="0.2">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4:32" x14ac:dyDescent="0.2">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4:32" x14ac:dyDescent="0.2">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4:32" x14ac:dyDescent="0.2">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4:32" x14ac:dyDescent="0.2">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4:32" x14ac:dyDescent="0.2">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4:32" x14ac:dyDescent="0.2">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4:32" x14ac:dyDescent="0.2">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4:32" x14ac:dyDescent="0.2">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4:32" x14ac:dyDescent="0.2">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4:32" x14ac:dyDescent="0.2">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4:32" x14ac:dyDescent="0.2">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4:32" x14ac:dyDescent="0.2">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4:32" x14ac:dyDescent="0.2">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4:32" x14ac:dyDescent="0.2">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4:32" x14ac:dyDescent="0.2">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4:32" x14ac:dyDescent="0.2">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4:32" x14ac:dyDescent="0.2">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4:32" x14ac:dyDescent="0.2">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4:32" x14ac:dyDescent="0.2">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4:32" x14ac:dyDescent="0.2">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4:32" x14ac:dyDescent="0.2">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4:32" x14ac:dyDescent="0.2">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4:32" x14ac:dyDescent="0.2">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4:32" x14ac:dyDescent="0.2">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4:32" x14ac:dyDescent="0.2">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4:32" x14ac:dyDescent="0.2">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4:32" x14ac:dyDescent="0.2">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4:32" x14ac:dyDescent="0.2">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4:32" x14ac:dyDescent="0.2">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4:32" x14ac:dyDescent="0.2">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4:32" x14ac:dyDescent="0.2">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4:32" x14ac:dyDescent="0.2">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4:32" x14ac:dyDescent="0.2">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4:32" x14ac:dyDescent="0.2">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4:32" x14ac:dyDescent="0.2">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4:32" x14ac:dyDescent="0.2">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4:32" x14ac:dyDescent="0.2">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4:32" x14ac:dyDescent="0.2">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4:32" x14ac:dyDescent="0.2">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4:32" x14ac:dyDescent="0.2">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4:32" x14ac:dyDescent="0.2">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4:32" x14ac:dyDescent="0.2">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4:32" x14ac:dyDescent="0.2">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4:32" x14ac:dyDescent="0.2">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4:32" x14ac:dyDescent="0.2">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4:32" x14ac:dyDescent="0.2">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4:32" x14ac:dyDescent="0.2">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4:32" x14ac:dyDescent="0.2">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4:32" x14ac:dyDescent="0.2">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4:32" x14ac:dyDescent="0.2">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4:32" x14ac:dyDescent="0.2">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4:32" x14ac:dyDescent="0.2">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4:32" x14ac:dyDescent="0.2">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4:32" x14ac:dyDescent="0.2">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row r="995" spans="4:32" x14ac:dyDescent="0.2">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row>
    <row r="996" spans="4:32" x14ac:dyDescent="0.2">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row>
    <row r="997" spans="4:32" x14ac:dyDescent="0.2">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row>
    <row r="998" spans="4:32" x14ac:dyDescent="0.2">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row>
    <row r="999" spans="4:32" x14ac:dyDescent="0.2">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row>
    <row r="1000" spans="4:32" x14ac:dyDescent="0.2">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row>
    <row r="1001" spans="4:32" x14ac:dyDescent="0.2">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row>
    <row r="1002" spans="4:32" x14ac:dyDescent="0.2">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row>
    <row r="1003" spans="4:32" x14ac:dyDescent="0.2">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row>
    <row r="1004" spans="4:32" x14ac:dyDescent="0.2">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row>
    <row r="1005" spans="4:32" x14ac:dyDescent="0.2">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row>
    <row r="1006" spans="4:32" x14ac:dyDescent="0.2">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row>
    <row r="1007" spans="4:32" x14ac:dyDescent="0.2">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row>
    <row r="1008" spans="4:32" x14ac:dyDescent="0.2">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row>
    <row r="1009" spans="4:32" x14ac:dyDescent="0.2">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row>
    <row r="1010" spans="4:32" x14ac:dyDescent="0.2">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row>
    <row r="1011" spans="4:32" x14ac:dyDescent="0.2">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row>
    <row r="1012" spans="4:32" x14ac:dyDescent="0.2">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row>
    <row r="1013" spans="4:32" x14ac:dyDescent="0.2">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row>
    <row r="1014" spans="4:32" x14ac:dyDescent="0.2">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row>
    <row r="1015" spans="4:32" x14ac:dyDescent="0.2">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row>
    <row r="1016" spans="4:32" x14ac:dyDescent="0.2">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row>
    <row r="1017" spans="4:32" x14ac:dyDescent="0.2">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row>
    <row r="1018" spans="4:32" x14ac:dyDescent="0.2">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row>
    <row r="1019" spans="4:32" x14ac:dyDescent="0.2">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row>
    <row r="1020" spans="4:32" x14ac:dyDescent="0.2">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row>
    <row r="1021" spans="4:32" x14ac:dyDescent="0.2">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row>
    <row r="1022" spans="4:32" x14ac:dyDescent="0.2">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row>
    <row r="1023" spans="4:32" x14ac:dyDescent="0.2">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row>
    <row r="1024" spans="4:32" x14ac:dyDescent="0.2">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row>
    <row r="1025" spans="4:32" x14ac:dyDescent="0.2">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row>
    <row r="1026" spans="4:32" x14ac:dyDescent="0.2">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row>
    <row r="1027" spans="4:32" x14ac:dyDescent="0.2">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row>
    <row r="1028" spans="4:32" x14ac:dyDescent="0.2">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row>
    <row r="1029" spans="4:32" x14ac:dyDescent="0.2">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row>
    <row r="1030" spans="4:32" x14ac:dyDescent="0.2">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row>
    <row r="1031" spans="4:32" x14ac:dyDescent="0.2">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row>
    <row r="1032" spans="4:32" x14ac:dyDescent="0.2">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row>
    <row r="1033" spans="4:32" x14ac:dyDescent="0.2">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row>
    <row r="1034" spans="4:32" x14ac:dyDescent="0.2">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row>
    <row r="1035" spans="4:32" x14ac:dyDescent="0.2">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row>
    <row r="1036" spans="4:32" x14ac:dyDescent="0.2">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row>
    <row r="1037" spans="4:32" x14ac:dyDescent="0.2">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row>
    <row r="1038" spans="4:32" x14ac:dyDescent="0.2">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row>
    <row r="1039" spans="4:32" x14ac:dyDescent="0.2">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row>
    <row r="1040" spans="4:32" x14ac:dyDescent="0.2">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row>
    <row r="1041" spans="4:32" x14ac:dyDescent="0.2">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row>
    <row r="1042" spans="4:32" x14ac:dyDescent="0.2">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row>
    <row r="1043" spans="4:32" x14ac:dyDescent="0.2">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row>
    <row r="1044" spans="4:32" x14ac:dyDescent="0.2">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row>
    <row r="1045" spans="4:32" x14ac:dyDescent="0.2">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row>
    <row r="1046" spans="4:32" x14ac:dyDescent="0.2">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row>
    <row r="1047" spans="4:32" x14ac:dyDescent="0.2">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row>
    <row r="1048" spans="4:32" x14ac:dyDescent="0.2">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row>
    <row r="1049" spans="4:32" x14ac:dyDescent="0.2">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row>
    <row r="1050" spans="4:32" x14ac:dyDescent="0.2">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row>
    <row r="1051" spans="4:32" x14ac:dyDescent="0.2">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row>
    <row r="1052" spans="4:32" x14ac:dyDescent="0.2">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row>
    <row r="1053" spans="4:32" x14ac:dyDescent="0.2">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row>
    <row r="1054" spans="4:32" x14ac:dyDescent="0.2">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row>
    <row r="1055" spans="4:32" x14ac:dyDescent="0.2">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row>
    <row r="1056" spans="4:32" x14ac:dyDescent="0.2">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row>
    <row r="1057" spans="4:32" x14ac:dyDescent="0.2">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row>
    <row r="1058" spans="4:32" x14ac:dyDescent="0.2">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row>
    <row r="1059" spans="4:32" x14ac:dyDescent="0.2">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row>
    <row r="1060" spans="4:32" x14ac:dyDescent="0.2">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row>
    <row r="1061" spans="4:32" x14ac:dyDescent="0.2">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row>
    <row r="1062" spans="4:32" x14ac:dyDescent="0.2">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row>
    <row r="1063" spans="4:32" x14ac:dyDescent="0.2">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row>
    <row r="1064" spans="4:32" x14ac:dyDescent="0.2">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row>
    <row r="1065" spans="4:32" x14ac:dyDescent="0.2">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row>
    <row r="1066" spans="4:32" x14ac:dyDescent="0.2">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row>
    <row r="1067" spans="4:32" x14ac:dyDescent="0.2">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row>
    <row r="1068" spans="4:32" x14ac:dyDescent="0.2">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row>
    <row r="1069" spans="4:32" x14ac:dyDescent="0.2">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row>
    <row r="1070" spans="4:32" x14ac:dyDescent="0.2">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row>
    <row r="1071" spans="4:32" x14ac:dyDescent="0.2">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row>
    <row r="1072" spans="4:32" x14ac:dyDescent="0.2">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row>
    <row r="1073" spans="4:32" x14ac:dyDescent="0.2">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row>
    <row r="1074" spans="4:32" x14ac:dyDescent="0.2">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row>
    <row r="1075" spans="4:32" x14ac:dyDescent="0.2">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row>
    <row r="1076" spans="4:32" x14ac:dyDescent="0.2">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row>
    <row r="1077" spans="4:32" x14ac:dyDescent="0.2">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row>
    <row r="1078" spans="4:32" x14ac:dyDescent="0.2">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row>
    <row r="1079" spans="4:32" x14ac:dyDescent="0.2">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row>
    <row r="1080" spans="4:32" x14ac:dyDescent="0.2">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row>
    <row r="1081" spans="4:32" x14ac:dyDescent="0.2">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row>
    <row r="1082" spans="4:32" x14ac:dyDescent="0.2">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row>
    <row r="1083" spans="4:32" x14ac:dyDescent="0.2">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row>
    <row r="1084" spans="4:32" x14ac:dyDescent="0.2">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row>
    <row r="1085" spans="4:32" x14ac:dyDescent="0.2">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row>
    <row r="1086" spans="4:32" x14ac:dyDescent="0.2">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row>
    <row r="1087" spans="4:32" x14ac:dyDescent="0.2">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row>
    <row r="1088" spans="4:32" x14ac:dyDescent="0.2">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row>
    <row r="1089" spans="4:32" x14ac:dyDescent="0.2">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row>
    <row r="1090" spans="4:32" x14ac:dyDescent="0.2">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row>
    <row r="1091" spans="4:32" x14ac:dyDescent="0.2">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row>
    <row r="1092" spans="4:32" x14ac:dyDescent="0.2">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row>
    <row r="1093" spans="4:32" x14ac:dyDescent="0.2">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row>
    <row r="1094" spans="4:32" x14ac:dyDescent="0.2">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row>
    <row r="1095" spans="4:32" x14ac:dyDescent="0.2">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row>
    <row r="1096" spans="4:32" x14ac:dyDescent="0.2">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row>
    <row r="1097" spans="4:32" x14ac:dyDescent="0.2">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row>
    <row r="1098" spans="4:32" x14ac:dyDescent="0.2">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row>
    <row r="1099" spans="4:32" x14ac:dyDescent="0.2">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row>
    <row r="1100" spans="4:32" x14ac:dyDescent="0.2">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row>
    <row r="1101" spans="4:32" x14ac:dyDescent="0.2">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row>
    <row r="1102" spans="4:32" x14ac:dyDescent="0.2">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row>
    <row r="1103" spans="4:32" x14ac:dyDescent="0.2">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row>
    <row r="1104" spans="4:32" x14ac:dyDescent="0.2">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row>
    <row r="1105" spans="4:32" x14ac:dyDescent="0.2">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row>
    <row r="1106" spans="4:32" x14ac:dyDescent="0.2">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row>
    <row r="1107" spans="4:32" x14ac:dyDescent="0.2">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row>
    <row r="1108" spans="4:32" x14ac:dyDescent="0.2">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row>
    <row r="1109" spans="4:32" x14ac:dyDescent="0.2">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row>
    <row r="1110" spans="4:32" x14ac:dyDescent="0.2">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row>
    <row r="1111" spans="4:32" x14ac:dyDescent="0.2">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row>
    <row r="1112" spans="4:32" x14ac:dyDescent="0.2">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row>
    <row r="1113" spans="4:32" x14ac:dyDescent="0.2">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row>
    <row r="1114" spans="4:32" x14ac:dyDescent="0.2">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row>
    <row r="1115" spans="4:32" x14ac:dyDescent="0.2">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row>
    <row r="1116" spans="4:32" x14ac:dyDescent="0.2">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row>
    <row r="1117" spans="4:32" x14ac:dyDescent="0.2">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row>
    <row r="1118" spans="4:32" x14ac:dyDescent="0.2">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row>
    <row r="1119" spans="4:32" x14ac:dyDescent="0.2">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row>
    <row r="1120" spans="4:32" x14ac:dyDescent="0.2">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row>
    <row r="1121" spans="4:32" x14ac:dyDescent="0.2">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row>
    <row r="1122" spans="4:32" x14ac:dyDescent="0.2">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row>
    <row r="1123" spans="4:32" x14ac:dyDescent="0.2">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row>
    <row r="1124" spans="4:32" x14ac:dyDescent="0.2">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row>
    <row r="1125" spans="4:32" x14ac:dyDescent="0.2">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row>
    <row r="1126" spans="4:32" x14ac:dyDescent="0.2">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row>
    <row r="1127" spans="4:32" x14ac:dyDescent="0.2">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row>
    <row r="1128" spans="4:32" x14ac:dyDescent="0.2">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row>
    <row r="1129" spans="4:32" x14ac:dyDescent="0.2">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row>
    <row r="1130" spans="4:32" x14ac:dyDescent="0.2">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row>
    <row r="1131" spans="4:32" x14ac:dyDescent="0.2">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row>
    <row r="1132" spans="4:32" x14ac:dyDescent="0.2">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row>
    <row r="1133" spans="4:32" x14ac:dyDescent="0.2">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row>
    <row r="1134" spans="4:32" x14ac:dyDescent="0.2">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row>
    <row r="1135" spans="4:32" x14ac:dyDescent="0.2">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row>
    <row r="1136" spans="4:32" x14ac:dyDescent="0.2">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row>
    <row r="1137" spans="4:32" x14ac:dyDescent="0.2">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row>
    <row r="1138" spans="4:32" x14ac:dyDescent="0.2">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row>
    <row r="1139" spans="4:32" x14ac:dyDescent="0.2">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row>
    <row r="1140" spans="4:32" x14ac:dyDescent="0.2">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row>
    <row r="1141" spans="4:32" x14ac:dyDescent="0.2">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row>
    <row r="1142" spans="4:32" x14ac:dyDescent="0.2">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row>
    <row r="1143" spans="4:32" x14ac:dyDescent="0.2">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row>
    <row r="1144" spans="4:32" x14ac:dyDescent="0.2">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row>
    <row r="1145" spans="4:32" x14ac:dyDescent="0.2">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row>
    <row r="1146" spans="4:32" x14ac:dyDescent="0.2">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row>
    <row r="1147" spans="4:32" x14ac:dyDescent="0.2">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row>
    <row r="1148" spans="4:32" x14ac:dyDescent="0.2">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row>
    <row r="1149" spans="4:32" x14ac:dyDescent="0.2">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row>
    <row r="1150" spans="4:32" x14ac:dyDescent="0.2">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row>
    <row r="1151" spans="4:32" x14ac:dyDescent="0.2">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row>
    <row r="1152" spans="4:32" x14ac:dyDescent="0.2">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row>
    <row r="1153" spans="4:32" x14ac:dyDescent="0.2">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row>
    <row r="1154" spans="4:32" x14ac:dyDescent="0.2">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row>
    <row r="1155" spans="4:32" x14ac:dyDescent="0.2">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row>
    <row r="1156" spans="4:32" x14ac:dyDescent="0.2">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row>
    <row r="1157" spans="4:32" x14ac:dyDescent="0.2">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row>
    <row r="1158" spans="4:32" x14ac:dyDescent="0.2">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row>
    <row r="1159" spans="4:32" x14ac:dyDescent="0.2">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row>
    <row r="1160" spans="4:32" x14ac:dyDescent="0.2">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row>
    <row r="1161" spans="4:32" x14ac:dyDescent="0.2">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row>
    <row r="1162" spans="4:32" x14ac:dyDescent="0.2">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row>
    <row r="1163" spans="4:32" x14ac:dyDescent="0.2">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row>
    <row r="1164" spans="4:32" x14ac:dyDescent="0.2">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row>
    <row r="1165" spans="4:32" x14ac:dyDescent="0.2">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row>
    <row r="1166" spans="4:32" x14ac:dyDescent="0.2">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row>
    <row r="1167" spans="4:32" x14ac:dyDescent="0.2">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row>
    <row r="1168" spans="4:32" x14ac:dyDescent="0.2">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row>
    <row r="1169" spans="4:32" x14ac:dyDescent="0.2">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row>
    <row r="1170" spans="4:32" x14ac:dyDescent="0.2">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c r="AD1170" s="1"/>
      <c r="AE1170" s="1"/>
      <c r="AF1170" s="1"/>
    </row>
    <row r="1171" spans="4:32" x14ac:dyDescent="0.2">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c r="AD1171" s="1"/>
      <c r="AE1171" s="1"/>
      <c r="AF1171" s="1"/>
    </row>
    <row r="1172" spans="4:32" x14ac:dyDescent="0.2">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c r="AB1172" s="1"/>
      <c r="AC1172" s="1"/>
      <c r="AD1172" s="1"/>
      <c r="AE1172" s="1"/>
      <c r="AF1172" s="1"/>
    </row>
    <row r="1173" spans="4:32" x14ac:dyDescent="0.2">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c r="AB1173" s="1"/>
      <c r="AC1173" s="1"/>
      <c r="AD1173" s="1"/>
      <c r="AE1173" s="1"/>
      <c r="AF1173" s="1"/>
    </row>
    <row r="1174" spans="4:32" x14ac:dyDescent="0.2">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c r="AB1174" s="1"/>
      <c r="AC1174" s="1"/>
      <c r="AD1174" s="1"/>
      <c r="AE1174" s="1"/>
      <c r="AF1174" s="1"/>
    </row>
    <row r="1175" spans="4:32" x14ac:dyDescent="0.2">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c r="AB1175" s="1"/>
      <c r="AC1175" s="1"/>
      <c r="AD1175" s="1"/>
      <c r="AE1175" s="1"/>
      <c r="AF1175" s="1"/>
    </row>
    <row r="1176" spans="4:32" x14ac:dyDescent="0.2">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c r="AB1176" s="1"/>
      <c r="AC1176" s="1"/>
      <c r="AD1176" s="1"/>
      <c r="AE1176" s="1"/>
      <c r="AF1176" s="1"/>
    </row>
    <row r="1177" spans="4:32" x14ac:dyDescent="0.2">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c r="AB1177" s="1"/>
      <c r="AC1177" s="1"/>
      <c r="AD1177" s="1"/>
      <c r="AE1177" s="1"/>
      <c r="AF1177" s="1"/>
    </row>
    <row r="1178" spans="4:32" x14ac:dyDescent="0.2">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c r="AB1178" s="1"/>
      <c r="AC1178" s="1"/>
      <c r="AD1178" s="1"/>
      <c r="AE1178" s="1"/>
      <c r="AF1178" s="1"/>
    </row>
    <row r="1179" spans="4:32" x14ac:dyDescent="0.2">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c r="AB1179" s="1"/>
      <c r="AC1179" s="1"/>
      <c r="AD1179" s="1"/>
      <c r="AE1179" s="1"/>
      <c r="AF1179" s="1"/>
    </row>
    <row r="1180" spans="4:32" x14ac:dyDescent="0.2">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c r="AB1180" s="1"/>
      <c r="AC1180" s="1"/>
      <c r="AD1180" s="1"/>
      <c r="AE1180" s="1"/>
      <c r="AF1180" s="1"/>
    </row>
    <row r="1181" spans="4:32" x14ac:dyDescent="0.2">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c r="AB1181" s="1"/>
      <c r="AC1181" s="1"/>
      <c r="AD1181" s="1"/>
      <c r="AE1181" s="1"/>
      <c r="AF1181" s="1"/>
    </row>
    <row r="1182" spans="4:32" x14ac:dyDescent="0.2">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c r="AB1182" s="1"/>
      <c r="AC1182" s="1"/>
      <c r="AD1182" s="1"/>
      <c r="AE1182" s="1"/>
      <c r="AF1182" s="1"/>
    </row>
    <row r="1183" spans="4:32" x14ac:dyDescent="0.2">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c r="AB1183" s="1"/>
      <c r="AC1183" s="1"/>
      <c r="AD1183" s="1"/>
      <c r="AE1183" s="1"/>
      <c r="AF1183" s="1"/>
    </row>
    <row r="1184" spans="4:32" x14ac:dyDescent="0.2">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c r="AB1184" s="1"/>
      <c r="AC1184" s="1"/>
      <c r="AD1184" s="1"/>
      <c r="AE1184" s="1"/>
      <c r="AF1184" s="1"/>
    </row>
    <row r="1185" spans="4:32" x14ac:dyDescent="0.2">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c r="AB1185" s="1"/>
      <c r="AC1185" s="1"/>
      <c r="AD1185" s="1"/>
      <c r="AE1185" s="1"/>
      <c r="AF1185" s="1"/>
    </row>
    <row r="1186" spans="4:32" x14ac:dyDescent="0.2">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c r="AB1186" s="1"/>
      <c r="AC1186" s="1"/>
      <c r="AD1186" s="1"/>
      <c r="AE1186" s="1"/>
      <c r="AF1186" s="1"/>
    </row>
    <row r="1187" spans="4:32" x14ac:dyDescent="0.2">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c r="AB1187" s="1"/>
      <c r="AC1187" s="1"/>
      <c r="AD1187" s="1"/>
      <c r="AE1187" s="1"/>
      <c r="AF1187" s="1"/>
    </row>
    <row r="1188" spans="4:32" x14ac:dyDescent="0.2">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c r="AB1188" s="1"/>
      <c r="AC1188" s="1"/>
      <c r="AD1188" s="1"/>
      <c r="AE1188" s="1"/>
      <c r="AF1188" s="1"/>
    </row>
    <row r="1189" spans="4:32" x14ac:dyDescent="0.2">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c r="AB1189" s="1"/>
      <c r="AC1189" s="1"/>
      <c r="AD1189" s="1"/>
      <c r="AE1189" s="1"/>
      <c r="AF1189" s="1"/>
    </row>
    <row r="1190" spans="4:32" x14ac:dyDescent="0.2">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c r="AB1190" s="1"/>
      <c r="AC1190" s="1"/>
      <c r="AD1190" s="1"/>
      <c r="AE1190" s="1"/>
      <c r="AF1190" s="1"/>
    </row>
    <row r="1191" spans="4:32" x14ac:dyDescent="0.2">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c r="AB1191" s="1"/>
      <c r="AC1191" s="1"/>
      <c r="AD1191" s="1"/>
      <c r="AE1191" s="1"/>
      <c r="AF1191" s="1"/>
    </row>
    <row r="1192" spans="4:32" x14ac:dyDescent="0.2">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c r="AB1192" s="1"/>
      <c r="AC1192" s="1"/>
      <c r="AD1192" s="1"/>
      <c r="AE1192" s="1"/>
      <c r="AF1192" s="1"/>
    </row>
    <row r="1193" spans="4:32" x14ac:dyDescent="0.2">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c r="AB1193" s="1"/>
      <c r="AC1193" s="1"/>
      <c r="AD1193" s="1"/>
      <c r="AE1193" s="1"/>
      <c r="AF1193" s="1"/>
    </row>
    <row r="1194" spans="4:32" x14ac:dyDescent="0.2">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c r="AB1194" s="1"/>
      <c r="AC1194" s="1"/>
      <c r="AD1194" s="1"/>
      <c r="AE1194" s="1"/>
      <c r="AF1194" s="1"/>
    </row>
    <row r="1195" spans="4:32" x14ac:dyDescent="0.2">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c r="AB1195" s="1"/>
      <c r="AC1195" s="1"/>
      <c r="AD1195" s="1"/>
      <c r="AE1195" s="1"/>
      <c r="AF1195" s="1"/>
    </row>
    <row r="1196" spans="4:32" x14ac:dyDescent="0.2">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c r="AB1196" s="1"/>
      <c r="AC1196" s="1"/>
      <c r="AD1196" s="1"/>
      <c r="AE1196" s="1"/>
      <c r="AF1196" s="1"/>
    </row>
    <row r="1197" spans="4:32" x14ac:dyDescent="0.2">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c r="AB1197" s="1"/>
      <c r="AC1197" s="1"/>
      <c r="AD1197" s="1"/>
      <c r="AE1197" s="1"/>
      <c r="AF1197" s="1"/>
    </row>
    <row r="1198" spans="4:32" x14ac:dyDescent="0.2">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c r="AB1198" s="1"/>
      <c r="AC1198" s="1"/>
      <c r="AD1198" s="1"/>
      <c r="AE1198" s="1"/>
      <c r="AF1198" s="1"/>
    </row>
    <row r="1199" spans="4:32" x14ac:dyDescent="0.2">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c r="AB1199" s="1"/>
      <c r="AC1199" s="1"/>
      <c r="AD1199" s="1"/>
      <c r="AE1199" s="1"/>
      <c r="AF1199" s="1"/>
    </row>
    <row r="1200" spans="4:32" x14ac:dyDescent="0.2">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c r="AB1200" s="1"/>
      <c r="AC1200" s="1"/>
      <c r="AD1200" s="1"/>
      <c r="AE1200" s="1"/>
      <c r="AF1200" s="1"/>
    </row>
    <row r="1201" spans="4:32" x14ac:dyDescent="0.2">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c r="AB1201" s="1"/>
      <c r="AC1201" s="1"/>
      <c r="AD1201" s="1"/>
      <c r="AE1201" s="1"/>
      <c r="AF1201" s="1"/>
    </row>
    <row r="1202" spans="4:32" x14ac:dyDescent="0.2">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c r="AB1202" s="1"/>
      <c r="AC1202" s="1"/>
      <c r="AD1202" s="1"/>
      <c r="AE1202" s="1"/>
      <c r="AF1202" s="1"/>
    </row>
    <row r="1203" spans="4:32" x14ac:dyDescent="0.2">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c r="AB1203" s="1"/>
      <c r="AC1203" s="1"/>
      <c r="AD1203" s="1"/>
      <c r="AE1203" s="1"/>
      <c r="AF1203" s="1"/>
    </row>
    <row r="1204" spans="4:32" x14ac:dyDescent="0.2">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c r="AB1204" s="1"/>
      <c r="AC1204" s="1"/>
      <c r="AD1204" s="1"/>
      <c r="AE1204" s="1"/>
      <c r="AF1204" s="1"/>
    </row>
    <row r="1205" spans="4:32" x14ac:dyDescent="0.2">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c r="AB1205" s="1"/>
      <c r="AC1205" s="1"/>
      <c r="AD1205" s="1"/>
      <c r="AE1205" s="1"/>
      <c r="AF1205" s="1"/>
    </row>
    <row r="1206" spans="4:32" x14ac:dyDescent="0.2">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c r="AB1206" s="1"/>
      <c r="AC1206" s="1"/>
      <c r="AD1206" s="1"/>
      <c r="AE1206" s="1"/>
      <c r="AF1206" s="1"/>
    </row>
    <row r="1207" spans="4:32" x14ac:dyDescent="0.2">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c r="AB1207" s="1"/>
      <c r="AC1207" s="1"/>
      <c r="AD1207" s="1"/>
      <c r="AE1207" s="1"/>
      <c r="AF1207" s="1"/>
    </row>
    <row r="1208" spans="4:32" x14ac:dyDescent="0.2">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c r="AB1208" s="1"/>
      <c r="AC1208" s="1"/>
      <c r="AD1208" s="1"/>
      <c r="AE1208" s="1"/>
      <c r="AF1208" s="1"/>
    </row>
    <row r="1209" spans="4:32" x14ac:dyDescent="0.2">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c r="AB1209" s="1"/>
      <c r="AC1209" s="1"/>
      <c r="AD1209" s="1"/>
      <c r="AE1209" s="1"/>
      <c r="AF1209" s="1"/>
    </row>
    <row r="1210" spans="4:32" x14ac:dyDescent="0.2">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c r="AB1210" s="1"/>
      <c r="AC1210" s="1"/>
      <c r="AD1210" s="1"/>
      <c r="AE1210" s="1"/>
      <c r="AF1210" s="1"/>
    </row>
    <row r="1211" spans="4:32" x14ac:dyDescent="0.2">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c r="AB1211" s="1"/>
      <c r="AC1211" s="1"/>
      <c r="AD1211" s="1"/>
      <c r="AE1211" s="1"/>
      <c r="AF1211" s="1"/>
    </row>
    <row r="1212" spans="4:32" x14ac:dyDescent="0.2">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c r="AB1212" s="1"/>
      <c r="AC1212" s="1"/>
      <c r="AD1212" s="1"/>
      <c r="AE1212" s="1"/>
      <c r="AF1212" s="1"/>
    </row>
    <row r="1213" spans="4:32" x14ac:dyDescent="0.2">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c r="AB1213" s="1"/>
      <c r="AC1213" s="1"/>
      <c r="AD1213" s="1"/>
      <c r="AE1213" s="1"/>
      <c r="AF1213" s="1"/>
    </row>
    <row r="1214" spans="4:32" x14ac:dyDescent="0.2">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c r="AB1214" s="1"/>
      <c r="AC1214" s="1"/>
      <c r="AD1214" s="1"/>
      <c r="AE1214" s="1"/>
      <c r="AF1214" s="1"/>
    </row>
    <row r="1215" spans="4:32" x14ac:dyDescent="0.2">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c r="AB1215" s="1"/>
      <c r="AC1215" s="1"/>
      <c r="AD1215" s="1"/>
      <c r="AE1215" s="1"/>
      <c r="AF1215" s="1"/>
    </row>
    <row r="1216" spans="4:32" x14ac:dyDescent="0.2">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c r="AB1216" s="1"/>
      <c r="AC1216" s="1"/>
      <c r="AD1216" s="1"/>
      <c r="AE1216" s="1"/>
      <c r="AF1216" s="1"/>
    </row>
    <row r="1217" spans="4:32" x14ac:dyDescent="0.2">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c r="AB1217" s="1"/>
      <c r="AC1217" s="1"/>
      <c r="AD1217" s="1"/>
      <c r="AE1217" s="1"/>
      <c r="AF1217" s="1"/>
    </row>
    <row r="1218" spans="4:32" x14ac:dyDescent="0.2">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c r="AB1218" s="1"/>
      <c r="AC1218" s="1"/>
      <c r="AD1218" s="1"/>
      <c r="AE1218" s="1"/>
      <c r="AF1218" s="1"/>
    </row>
    <row r="1219" spans="4:32" x14ac:dyDescent="0.2">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c r="AB1219" s="1"/>
      <c r="AC1219" s="1"/>
      <c r="AD1219" s="1"/>
      <c r="AE1219" s="1"/>
      <c r="AF1219" s="1"/>
    </row>
    <row r="1220" spans="4:32" x14ac:dyDescent="0.2">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c r="AB1220" s="1"/>
      <c r="AC1220" s="1"/>
      <c r="AD1220" s="1"/>
      <c r="AE1220" s="1"/>
      <c r="AF1220" s="1"/>
    </row>
    <row r="1221" spans="4:32" x14ac:dyDescent="0.2">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c r="AB1221" s="1"/>
      <c r="AC1221" s="1"/>
      <c r="AD1221" s="1"/>
      <c r="AE1221" s="1"/>
      <c r="AF1221" s="1"/>
    </row>
    <row r="1222" spans="4:32" x14ac:dyDescent="0.2">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c r="AB1222" s="1"/>
      <c r="AC1222" s="1"/>
      <c r="AD1222" s="1"/>
      <c r="AE1222" s="1"/>
      <c r="AF1222" s="1"/>
    </row>
    <row r="1223" spans="4:32" x14ac:dyDescent="0.2">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c r="AB1223" s="1"/>
      <c r="AC1223" s="1"/>
      <c r="AD1223" s="1"/>
      <c r="AE1223" s="1"/>
      <c r="AF1223" s="1"/>
    </row>
    <row r="1224" spans="4:32" x14ac:dyDescent="0.2">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c r="AB1224" s="1"/>
      <c r="AC1224" s="1"/>
      <c r="AD1224" s="1"/>
      <c r="AE1224" s="1"/>
      <c r="AF1224" s="1"/>
    </row>
    <row r="1225" spans="4:32" x14ac:dyDescent="0.2">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c r="AB1225" s="1"/>
      <c r="AC1225" s="1"/>
      <c r="AD1225" s="1"/>
      <c r="AE1225" s="1"/>
      <c r="AF1225" s="1"/>
    </row>
    <row r="1226" spans="4:32" x14ac:dyDescent="0.2">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c r="AB1226" s="1"/>
      <c r="AC1226" s="1"/>
      <c r="AD1226" s="1"/>
      <c r="AE1226" s="1"/>
      <c r="AF1226" s="1"/>
    </row>
    <row r="1227" spans="4:32" x14ac:dyDescent="0.2">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c r="AB1227" s="1"/>
      <c r="AC1227" s="1"/>
      <c r="AD1227" s="1"/>
      <c r="AE1227" s="1"/>
      <c r="AF1227" s="1"/>
    </row>
    <row r="1228" spans="4:32" x14ac:dyDescent="0.2">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c r="AB1228" s="1"/>
      <c r="AC1228" s="1"/>
      <c r="AD1228" s="1"/>
      <c r="AE1228" s="1"/>
      <c r="AF1228" s="1"/>
    </row>
    <row r="1229" spans="4:32" x14ac:dyDescent="0.2">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c r="AB1229" s="1"/>
      <c r="AC1229" s="1"/>
      <c r="AD1229" s="1"/>
      <c r="AE1229" s="1"/>
      <c r="AF1229" s="1"/>
    </row>
    <row r="1230" spans="4:32" x14ac:dyDescent="0.2">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c r="AB1230" s="1"/>
      <c r="AC1230" s="1"/>
      <c r="AD1230" s="1"/>
      <c r="AE1230" s="1"/>
      <c r="AF1230" s="1"/>
    </row>
    <row r="1231" spans="4:32" x14ac:dyDescent="0.2">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c r="AB1231" s="1"/>
      <c r="AC1231" s="1"/>
      <c r="AD1231" s="1"/>
      <c r="AE1231" s="1"/>
      <c r="AF1231" s="1"/>
    </row>
    <row r="1232" spans="4:32" x14ac:dyDescent="0.2">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c r="AB1232" s="1"/>
      <c r="AC1232" s="1"/>
      <c r="AD1232" s="1"/>
      <c r="AE1232" s="1"/>
      <c r="AF1232" s="1"/>
    </row>
    <row r="1233" spans="4:32" x14ac:dyDescent="0.2">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c r="AB1233" s="1"/>
      <c r="AC1233" s="1"/>
      <c r="AD1233" s="1"/>
      <c r="AE1233" s="1"/>
      <c r="AF1233" s="1"/>
    </row>
    <row r="1234" spans="4:32" x14ac:dyDescent="0.2">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c r="AB1234" s="1"/>
      <c r="AC1234" s="1"/>
      <c r="AD1234" s="1"/>
      <c r="AE1234" s="1"/>
      <c r="AF1234" s="1"/>
    </row>
    <row r="1235" spans="4:32" x14ac:dyDescent="0.2">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c r="AB1235" s="1"/>
      <c r="AC1235" s="1"/>
      <c r="AD1235" s="1"/>
      <c r="AE1235" s="1"/>
      <c r="AF1235" s="1"/>
    </row>
    <row r="1236" spans="4:32" x14ac:dyDescent="0.2">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c r="AB1236" s="1"/>
      <c r="AC1236" s="1"/>
      <c r="AD1236" s="1"/>
      <c r="AE1236" s="1"/>
      <c r="AF1236" s="1"/>
    </row>
    <row r="1237" spans="4:32" x14ac:dyDescent="0.2">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c r="AB1237" s="1"/>
      <c r="AC1237" s="1"/>
      <c r="AD1237" s="1"/>
      <c r="AE1237" s="1"/>
      <c r="AF1237" s="1"/>
    </row>
    <row r="1238" spans="4:32" x14ac:dyDescent="0.2">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c r="AB1238" s="1"/>
      <c r="AC1238" s="1"/>
      <c r="AD1238" s="1"/>
      <c r="AE1238" s="1"/>
      <c r="AF1238" s="1"/>
    </row>
    <row r="1239" spans="4:32" x14ac:dyDescent="0.2">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c r="AB1239" s="1"/>
      <c r="AC1239" s="1"/>
      <c r="AD1239" s="1"/>
      <c r="AE1239" s="1"/>
      <c r="AF1239" s="1"/>
    </row>
    <row r="1240" spans="4:32" x14ac:dyDescent="0.2">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c r="AB1240" s="1"/>
      <c r="AC1240" s="1"/>
      <c r="AD1240" s="1"/>
      <c r="AE1240" s="1"/>
      <c r="AF1240" s="1"/>
    </row>
    <row r="1241" spans="4:32" x14ac:dyDescent="0.2">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c r="AB1241" s="1"/>
      <c r="AC1241" s="1"/>
      <c r="AD1241" s="1"/>
      <c r="AE1241" s="1"/>
      <c r="AF1241" s="1"/>
    </row>
    <row r="1242" spans="4:32" x14ac:dyDescent="0.2">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c r="AB1242" s="1"/>
      <c r="AC1242" s="1"/>
      <c r="AD1242" s="1"/>
      <c r="AE1242" s="1"/>
      <c r="AF1242" s="1"/>
    </row>
    <row r="1243" spans="4:32" x14ac:dyDescent="0.2">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c r="AB1243" s="1"/>
      <c r="AC1243" s="1"/>
      <c r="AD1243" s="1"/>
      <c r="AE1243" s="1"/>
      <c r="AF1243" s="1"/>
    </row>
    <row r="1244" spans="4:32" x14ac:dyDescent="0.2">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c r="AB1244" s="1"/>
      <c r="AC1244" s="1"/>
      <c r="AD1244" s="1"/>
      <c r="AE1244" s="1"/>
      <c r="AF1244" s="1"/>
    </row>
    <row r="1245" spans="4:32" x14ac:dyDescent="0.2">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c r="AB1245" s="1"/>
      <c r="AC1245" s="1"/>
      <c r="AD1245" s="1"/>
      <c r="AE1245" s="1"/>
      <c r="AF1245" s="1"/>
    </row>
    <row r="1246" spans="4:32" x14ac:dyDescent="0.2">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c r="AB1246" s="1"/>
      <c r="AC1246" s="1"/>
      <c r="AD1246" s="1"/>
      <c r="AE1246" s="1"/>
      <c r="AF1246" s="1"/>
    </row>
    <row r="1247" spans="4:32" x14ac:dyDescent="0.2">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c r="AB1247" s="1"/>
      <c r="AC1247" s="1"/>
      <c r="AD1247" s="1"/>
      <c r="AE1247" s="1"/>
      <c r="AF1247" s="1"/>
    </row>
    <row r="1248" spans="4:32" x14ac:dyDescent="0.2">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c r="AB1248" s="1"/>
      <c r="AC1248" s="1"/>
      <c r="AD1248" s="1"/>
      <c r="AE1248" s="1"/>
      <c r="AF1248" s="1"/>
    </row>
    <row r="1249" spans="4:32" x14ac:dyDescent="0.2">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c r="AB1249" s="1"/>
      <c r="AC1249" s="1"/>
      <c r="AD1249" s="1"/>
      <c r="AE1249" s="1"/>
      <c r="AF1249" s="1"/>
    </row>
    <row r="1250" spans="4:32" x14ac:dyDescent="0.2">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c r="AB1250" s="1"/>
      <c r="AC1250" s="1"/>
      <c r="AD1250" s="1"/>
      <c r="AE1250" s="1"/>
      <c r="AF1250" s="1"/>
    </row>
    <row r="1251" spans="4:32" x14ac:dyDescent="0.2">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c r="AB1251" s="1"/>
      <c r="AC1251" s="1"/>
      <c r="AD1251" s="1"/>
      <c r="AE1251" s="1"/>
      <c r="AF1251" s="1"/>
    </row>
    <row r="1252" spans="4:32" x14ac:dyDescent="0.2">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c r="AB1252" s="1"/>
      <c r="AC1252" s="1"/>
      <c r="AD1252" s="1"/>
      <c r="AE1252" s="1"/>
      <c r="AF1252" s="1"/>
    </row>
    <row r="1253" spans="4:32" x14ac:dyDescent="0.2">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c r="AB1253" s="1"/>
      <c r="AC1253" s="1"/>
      <c r="AD1253" s="1"/>
      <c r="AE1253" s="1"/>
      <c r="AF1253" s="1"/>
    </row>
    <row r="1254" spans="4:32" x14ac:dyDescent="0.2">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c r="AB1254" s="1"/>
      <c r="AC1254" s="1"/>
      <c r="AD1254" s="1"/>
      <c r="AE1254" s="1"/>
      <c r="AF1254" s="1"/>
    </row>
    <row r="1255" spans="4:32" x14ac:dyDescent="0.2">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c r="AB1255" s="1"/>
      <c r="AC1255" s="1"/>
      <c r="AD1255" s="1"/>
      <c r="AE1255" s="1"/>
      <c r="AF1255" s="1"/>
    </row>
    <row r="1256" spans="4:32" x14ac:dyDescent="0.2">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c r="AB1256" s="1"/>
      <c r="AC1256" s="1"/>
      <c r="AD1256" s="1"/>
      <c r="AE1256" s="1"/>
      <c r="AF1256" s="1"/>
    </row>
    <row r="1257" spans="4:32" x14ac:dyDescent="0.2">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c r="AB1257" s="1"/>
      <c r="AC1257" s="1"/>
      <c r="AD1257" s="1"/>
      <c r="AE1257" s="1"/>
      <c r="AF1257" s="1"/>
    </row>
    <row r="1258" spans="4:32" x14ac:dyDescent="0.2">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c r="AB1258" s="1"/>
      <c r="AC1258" s="1"/>
      <c r="AD1258" s="1"/>
      <c r="AE1258" s="1"/>
      <c r="AF1258" s="1"/>
    </row>
    <row r="1259" spans="4:32" x14ac:dyDescent="0.2">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c r="AB1259" s="1"/>
      <c r="AC1259" s="1"/>
      <c r="AD1259" s="1"/>
      <c r="AE1259" s="1"/>
      <c r="AF1259" s="1"/>
    </row>
    <row r="1260" spans="4:32" x14ac:dyDescent="0.2">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c r="AB1260" s="1"/>
      <c r="AC1260" s="1"/>
      <c r="AD1260" s="1"/>
      <c r="AE1260" s="1"/>
      <c r="AF1260" s="1"/>
    </row>
    <row r="1261" spans="4:32" x14ac:dyDescent="0.2">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c r="AB1261" s="1"/>
      <c r="AC1261" s="1"/>
      <c r="AD1261" s="1"/>
      <c r="AE1261" s="1"/>
      <c r="AF1261" s="1"/>
    </row>
    <row r="1262" spans="4:32" x14ac:dyDescent="0.2">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c r="AB1262" s="1"/>
      <c r="AC1262" s="1"/>
      <c r="AD1262" s="1"/>
      <c r="AE1262" s="1"/>
      <c r="AF1262" s="1"/>
    </row>
    <row r="1263" spans="4:32" x14ac:dyDescent="0.2">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c r="AB1263" s="1"/>
      <c r="AC1263" s="1"/>
      <c r="AD1263" s="1"/>
      <c r="AE1263" s="1"/>
      <c r="AF1263" s="1"/>
    </row>
    <row r="1264" spans="4:32" x14ac:dyDescent="0.2">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c r="AB1264" s="1"/>
      <c r="AC1264" s="1"/>
      <c r="AD1264" s="1"/>
      <c r="AE1264" s="1"/>
      <c r="AF1264" s="1"/>
    </row>
    <row r="1265" spans="4:32" x14ac:dyDescent="0.2">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c r="AB1265" s="1"/>
      <c r="AC1265" s="1"/>
      <c r="AD1265" s="1"/>
      <c r="AE1265" s="1"/>
      <c r="AF1265" s="1"/>
    </row>
    <row r="1266" spans="4:32" x14ac:dyDescent="0.2">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c r="AB1266" s="1"/>
      <c r="AC1266" s="1"/>
      <c r="AD1266" s="1"/>
      <c r="AE1266" s="1"/>
      <c r="AF1266" s="1"/>
    </row>
    <row r="1267" spans="4:32" x14ac:dyDescent="0.2">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c r="AB1267" s="1"/>
      <c r="AC1267" s="1"/>
      <c r="AD1267" s="1"/>
      <c r="AE1267" s="1"/>
      <c r="AF1267" s="1"/>
    </row>
    <row r="1268" spans="4:32" x14ac:dyDescent="0.2">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c r="AB1268" s="1"/>
      <c r="AC1268" s="1"/>
      <c r="AD1268" s="1"/>
      <c r="AE1268" s="1"/>
      <c r="AF1268" s="1"/>
    </row>
    <row r="1269" spans="4:32" x14ac:dyDescent="0.2">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c r="AB1269" s="1"/>
      <c r="AC1269" s="1"/>
      <c r="AD1269" s="1"/>
      <c r="AE1269" s="1"/>
      <c r="AF1269" s="1"/>
    </row>
    <row r="1270" spans="4:32" x14ac:dyDescent="0.2">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c r="AB1270" s="1"/>
      <c r="AC1270" s="1"/>
      <c r="AD1270" s="1"/>
      <c r="AE1270" s="1"/>
      <c r="AF1270" s="1"/>
    </row>
    <row r="1271" spans="4:32" x14ac:dyDescent="0.2">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c r="AB1271" s="1"/>
      <c r="AC1271" s="1"/>
      <c r="AD1271" s="1"/>
      <c r="AE1271" s="1"/>
      <c r="AF1271" s="1"/>
    </row>
    <row r="1272" spans="4:32" x14ac:dyDescent="0.2">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c r="AB1272" s="1"/>
      <c r="AC1272" s="1"/>
      <c r="AD1272" s="1"/>
      <c r="AE1272" s="1"/>
      <c r="AF1272" s="1"/>
    </row>
    <row r="1273" spans="4:32" x14ac:dyDescent="0.2">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c r="AB1273" s="1"/>
      <c r="AC1273" s="1"/>
      <c r="AD1273" s="1"/>
      <c r="AE1273" s="1"/>
      <c r="AF1273" s="1"/>
    </row>
    <row r="1274" spans="4:32" x14ac:dyDescent="0.2">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c r="AB1274" s="1"/>
      <c r="AC1274" s="1"/>
      <c r="AD1274" s="1"/>
      <c r="AE1274" s="1"/>
      <c r="AF1274" s="1"/>
    </row>
    <row r="1275" spans="4:32" x14ac:dyDescent="0.2">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c r="AB1275" s="1"/>
      <c r="AC1275" s="1"/>
      <c r="AD1275" s="1"/>
      <c r="AE1275" s="1"/>
      <c r="AF1275" s="1"/>
    </row>
    <row r="1276" spans="4:32" x14ac:dyDescent="0.2">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c r="AB1276" s="1"/>
      <c r="AC1276" s="1"/>
      <c r="AD1276" s="1"/>
      <c r="AE1276" s="1"/>
      <c r="AF1276" s="1"/>
    </row>
    <row r="1277" spans="4:32" x14ac:dyDescent="0.2">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c r="AB1277" s="1"/>
      <c r="AC1277" s="1"/>
      <c r="AD1277" s="1"/>
      <c r="AE1277" s="1"/>
      <c r="AF1277" s="1"/>
    </row>
    <row r="1278" spans="4:32" x14ac:dyDescent="0.2">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c r="AB1278" s="1"/>
      <c r="AC1278" s="1"/>
      <c r="AD1278" s="1"/>
      <c r="AE1278" s="1"/>
      <c r="AF1278" s="1"/>
    </row>
    <row r="1279" spans="4:32" x14ac:dyDescent="0.2">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c r="AB1279" s="1"/>
      <c r="AC1279" s="1"/>
      <c r="AD1279" s="1"/>
      <c r="AE1279" s="1"/>
      <c r="AF1279" s="1"/>
    </row>
    <row r="1280" spans="4:32" x14ac:dyDescent="0.2">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c r="AB1280" s="1"/>
      <c r="AC1280" s="1"/>
      <c r="AD1280" s="1"/>
      <c r="AE1280" s="1"/>
      <c r="AF1280" s="1"/>
    </row>
    <row r="1281" spans="4:32" x14ac:dyDescent="0.2">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c r="AB1281" s="1"/>
      <c r="AC1281" s="1"/>
      <c r="AD1281" s="1"/>
      <c r="AE1281" s="1"/>
      <c r="AF1281" s="1"/>
    </row>
    <row r="1282" spans="4:32" x14ac:dyDescent="0.2">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c r="AB1282" s="1"/>
      <c r="AC1282" s="1"/>
      <c r="AD1282" s="1"/>
      <c r="AE1282" s="1"/>
      <c r="AF1282" s="1"/>
    </row>
    <row r="1283" spans="4:32" x14ac:dyDescent="0.2">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c r="AB1283" s="1"/>
      <c r="AC1283" s="1"/>
      <c r="AD1283" s="1"/>
      <c r="AE1283" s="1"/>
      <c r="AF1283" s="1"/>
    </row>
    <row r="1284" spans="4:32" x14ac:dyDescent="0.2">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c r="AB1284" s="1"/>
      <c r="AC1284" s="1"/>
      <c r="AD1284" s="1"/>
      <c r="AE1284" s="1"/>
      <c r="AF1284" s="1"/>
    </row>
    <row r="1285" spans="4:32" x14ac:dyDescent="0.2">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c r="AB1285" s="1"/>
      <c r="AC1285" s="1"/>
      <c r="AD1285" s="1"/>
      <c r="AE1285" s="1"/>
      <c r="AF1285" s="1"/>
    </row>
    <row r="1286" spans="4:32" x14ac:dyDescent="0.2">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c r="AB1286" s="1"/>
      <c r="AC1286" s="1"/>
      <c r="AD1286" s="1"/>
      <c r="AE1286" s="1"/>
      <c r="AF1286" s="1"/>
    </row>
    <row r="1287" spans="4:32" x14ac:dyDescent="0.2">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c r="AB1287" s="1"/>
      <c r="AC1287" s="1"/>
      <c r="AD1287" s="1"/>
      <c r="AE1287" s="1"/>
      <c r="AF1287" s="1"/>
    </row>
    <row r="1288" spans="4:32" x14ac:dyDescent="0.2">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c r="AB1288" s="1"/>
      <c r="AC1288" s="1"/>
      <c r="AD1288" s="1"/>
      <c r="AE1288" s="1"/>
      <c r="AF1288" s="1"/>
    </row>
    <row r="1289" spans="4:32" x14ac:dyDescent="0.2">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c r="AB1289" s="1"/>
      <c r="AC1289" s="1"/>
      <c r="AD1289" s="1"/>
      <c r="AE1289" s="1"/>
      <c r="AF1289" s="1"/>
    </row>
    <row r="1290" spans="4:32" x14ac:dyDescent="0.2">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c r="AB1290" s="1"/>
      <c r="AC1290" s="1"/>
      <c r="AD1290" s="1"/>
      <c r="AE1290" s="1"/>
      <c r="AF1290" s="1"/>
    </row>
    <row r="1291" spans="4:32" x14ac:dyDescent="0.2">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c r="AB1291" s="1"/>
      <c r="AC1291" s="1"/>
      <c r="AD1291" s="1"/>
      <c r="AE1291" s="1"/>
      <c r="AF1291" s="1"/>
    </row>
    <row r="1292" spans="4:32" x14ac:dyDescent="0.2">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c r="AB1292" s="1"/>
      <c r="AC1292" s="1"/>
      <c r="AD1292" s="1"/>
      <c r="AE1292" s="1"/>
      <c r="AF1292" s="1"/>
    </row>
    <row r="1293" spans="4:32" x14ac:dyDescent="0.2">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c r="AB1293" s="1"/>
      <c r="AC1293" s="1"/>
      <c r="AD1293" s="1"/>
      <c r="AE1293" s="1"/>
      <c r="AF1293" s="1"/>
    </row>
    <row r="1294" spans="4:32" x14ac:dyDescent="0.2">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c r="AB1294" s="1"/>
      <c r="AC1294" s="1"/>
      <c r="AD1294" s="1"/>
      <c r="AE1294" s="1"/>
      <c r="AF1294" s="1"/>
    </row>
    <row r="1295" spans="4:32" x14ac:dyDescent="0.2">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c r="AB1295" s="1"/>
      <c r="AC1295" s="1"/>
      <c r="AD1295" s="1"/>
      <c r="AE1295" s="1"/>
      <c r="AF1295" s="1"/>
    </row>
    <row r="1296" spans="4:32" x14ac:dyDescent="0.2">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c r="AB1296" s="1"/>
      <c r="AC1296" s="1"/>
      <c r="AD1296" s="1"/>
      <c r="AE1296" s="1"/>
      <c r="AF1296" s="1"/>
    </row>
    <row r="1297" spans="4:32" x14ac:dyDescent="0.2">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c r="AB1297" s="1"/>
      <c r="AC1297" s="1"/>
      <c r="AD1297" s="1"/>
      <c r="AE1297" s="1"/>
      <c r="AF1297" s="1"/>
    </row>
    <row r="1298" spans="4:32" x14ac:dyDescent="0.2">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c r="AB1298" s="1"/>
      <c r="AC1298" s="1"/>
      <c r="AD1298" s="1"/>
      <c r="AE1298" s="1"/>
      <c r="AF1298" s="1"/>
    </row>
    <row r="1299" spans="4:32" x14ac:dyDescent="0.2">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c r="AB1299" s="1"/>
      <c r="AC1299" s="1"/>
      <c r="AD1299" s="1"/>
      <c r="AE1299" s="1"/>
      <c r="AF1299" s="1"/>
    </row>
    <row r="1300" spans="4:32" x14ac:dyDescent="0.2">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c r="AB1300" s="1"/>
      <c r="AC1300" s="1"/>
      <c r="AD1300" s="1"/>
      <c r="AE1300" s="1"/>
      <c r="AF1300" s="1"/>
    </row>
    <row r="1301" spans="4:32" x14ac:dyDescent="0.2">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c r="AB1301" s="1"/>
      <c r="AC1301" s="1"/>
      <c r="AD1301" s="1"/>
      <c r="AE1301" s="1"/>
      <c r="AF1301" s="1"/>
    </row>
    <row r="1302" spans="4:32" x14ac:dyDescent="0.2">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c r="AB1302" s="1"/>
      <c r="AC1302" s="1"/>
      <c r="AD1302" s="1"/>
      <c r="AE1302" s="1"/>
      <c r="AF1302" s="1"/>
    </row>
    <row r="1303" spans="4:32" x14ac:dyDescent="0.2">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c r="AB1303" s="1"/>
      <c r="AC1303" s="1"/>
      <c r="AD1303" s="1"/>
      <c r="AE1303" s="1"/>
      <c r="AF1303" s="1"/>
    </row>
    <row r="1304" spans="4:32" x14ac:dyDescent="0.2">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c r="AB1304" s="1"/>
      <c r="AC1304" s="1"/>
      <c r="AD1304" s="1"/>
      <c r="AE1304" s="1"/>
      <c r="AF1304" s="1"/>
    </row>
    <row r="1305" spans="4:32" x14ac:dyDescent="0.2">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c r="AB1305" s="1"/>
      <c r="AC1305" s="1"/>
      <c r="AD1305" s="1"/>
      <c r="AE1305" s="1"/>
      <c r="AF1305" s="1"/>
    </row>
    <row r="1306" spans="4:32" x14ac:dyDescent="0.2">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c r="AB1306" s="1"/>
      <c r="AC1306" s="1"/>
      <c r="AD1306" s="1"/>
      <c r="AE1306" s="1"/>
      <c r="AF1306" s="1"/>
    </row>
    <row r="1307" spans="4:32" x14ac:dyDescent="0.2">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c r="AB1307" s="1"/>
      <c r="AC1307" s="1"/>
      <c r="AD1307" s="1"/>
      <c r="AE1307" s="1"/>
      <c r="AF1307" s="1"/>
    </row>
    <row r="1308" spans="4:32" x14ac:dyDescent="0.2">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c r="AB1308" s="1"/>
      <c r="AC1308" s="1"/>
      <c r="AD1308" s="1"/>
      <c r="AE1308" s="1"/>
      <c r="AF1308" s="1"/>
    </row>
    <row r="1309" spans="4:32" x14ac:dyDescent="0.2">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c r="AB1309" s="1"/>
      <c r="AC1309" s="1"/>
      <c r="AD1309" s="1"/>
      <c r="AE1309" s="1"/>
      <c r="AF1309" s="1"/>
    </row>
    <row r="1310" spans="4:32" x14ac:dyDescent="0.2">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c r="AB1310" s="1"/>
      <c r="AC1310" s="1"/>
      <c r="AD1310" s="1"/>
      <c r="AE1310" s="1"/>
      <c r="AF1310" s="1"/>
    </row>
    <row r="1311" spans="4:32" x14ac:dyDescent="0.2">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c r="AB1311" s="1"/>
      <c r="AC1311" s="1"/>
      <c r="AD1311" s="1"/>
      <c r="AE1311" s="1"/>
      <c r="AF1311" s="1"/>
    </row>
    <row r="1312" spans="4:32" x14ac:dyDescent="0.2">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c r="AB1312" s="1"/>
      <c r="AC1312" s="1"/>
      <c r="AD1312" s="1"/>
      <c r="AE1312" s="1"/>
      <c r="AF1312" s="1"/>
    </row>
    <row r="1313" spans="4:32" x14ac:dyDescent="0.2">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c r="AB1313" s="1"/>
      <c r="AC1313" s="1"/>
      <c r="AD1313" s="1"/>
      <c r="AE1313" s="1"/>
      <c r="AF1313" s="1"/>
    </row>
    <row r="1314" spans="4:32" x14ac:dyDescent="0.2">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c r="AB1314" s="1"/>
      <c r="AC1314" s="1"/>
      <c r="AD1314" s="1"/>
      <c r="AE1314" s="1"/>
      <c r="AF1314" s="1"/>
    </row>
    <row r="1315" spans="4:32" x14ac:dyDescent="0.2">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c r="AB1315" s="1"/>
      <c r="AC1315" s="1"/>
      <c r="AD1315" s="1"/>
      <c r="AE1315" s="1"/>
      <c r="AF1315" s="1"/>
    </row>
    <row r="1316" spans="4:32" x14ac:dyDescent="0.2">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c r="AB1316" s="1"/>
      <c r="AC1316" s="1"/>
      <c r="AD1316" s="1"/>
      <c r="AE1316" s="1"/>
      <c r="AF1316" s="1"/>
    </row>
    <row r="1317" spans="4:32" x14ac:dyDescent="0.2">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c r="AB1317" s="1"/>
      <c r="AC1317" s="1"/>
      <c r="AD1317" s="1"/>
      <c r="AE1317" s="1"/>
      <c r="AF1317" s="1"/>
    </row>
    <row r="1318" spans="4:32" x14ac:dyDescent="0.2">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c r="AB1318" s="1"/>
      <c r="AC1318" s="1"/>
      <c r="AD1318" s="1"/>
      <c r="AE1318" s="1"/>
      <c r="AF1318" s="1"/>
    </row>
    <row r="1319" spans="4:32" x14ac:dyDescent="0.2">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c r="AB1319" s="1"/>
      <c r="AC1319" s="1"/>
      <c r="AD1319" s="1"/>
      <c r="AE1319" s="1"/>
      <c r="AF1319" s="1"/>
    </row>
    <row r="1320" spans="4:32" x14ac:dyDescent="0.2">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c r="AB1320" s="1"/>
      <c r="AC1320" s="1"/>
      <c r="AD1320" s="1"/>
      <c r="AE1320" s="1"/>
      <c r="AF1320" s="1"/>
    </row>
    <row r="1321" spans="4:32" x14ac:dyDescent="0.2">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c r="AB1321" s="1"/>
      <c r="AC1321" s="1"/>
      <c r="AD1321" s="1"/>
      <c r="AE1321" s="1"/>
      <c r="AF1321" s="1"/>
    </row>
    <row r="1322" spans="4:32" x14ac:dyDescent="0.2">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c r="AB1322" s="1"/>
      <c r="AC1322" s="1"/>
      <c r="AD1322" s="1"/>
      <c r="AE1322" s="1"/>
      <c r="AF1322" s="1"/>
    </row>
    <row r="1323" spans="4:32" x14ac:dyDescent="0.2">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c r="AB1323" s="1"/>
      <c r="AC1323" s="1"/>
      <c r="AD1323" s="1"/>
      <c r="AE1323" s="1"/>
      <c r="AF1323" s="1"/>
    </row>
    <row r="1324" spans="4:32" x14ac:dyDescent="0.2">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c r="AB1324" s="1"/>
      <c r="AC1324" s="1"/>
      <c r="AD1324" s="1"/>
      <c r="AE1324" s="1"/>
      <c r="AF1324" s="1"/>
    </row>
    <row r="1325" spans="4:32" x14ac:dyDescent="0.2">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c r="AB1325" s="1"/>
      <c r="AC1325" s="1"/>
      <c r="AD1325" s="1"/>
      <c r="AE1325" s="1"/>
      <c r="AF1325" s="1"/>
    </row>
    <row r="1326" spans="4:32" x14ac:dyDescent="0.2">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c r="AB1326" s="1"/>
      <c r="AC1326" s="1"/>
      <c r="AD1326" s="1"/>
      <c r="AE1326" s="1"/>
      <c r="AF1326" s="1"/>
    </row>
    <row r="1327" spans="4:32" x14ac:dyDescent="0.2">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c r="AB1327" s="1"/>
      <c r="AC1327" s="1"/>
      <c r="AD1327" s="1"/>
      <c r="AE1327" s="1"/>
      <c r="AF1327" s="1"/>
    </row>
    <row r="1328" spans="4:32" x14ac:dyDescent="0.2">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c r="AB1328" s="1"/>
      <c r="AC1328" s="1"/>
      <c r="AD1328" s="1"/>
      <c r="AE1328" s="1"/>
      <c r="AF1328" s="1"/>
    </row>
    <row r="1329" spans="4:32" x14ac:dyDescent="0.2">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c r="AB1329" s="1"/>
      <c r="AC1329" s="1"/>
      <c r="AD1329" s="1"/>
      <c r="AE1329" s="1"/>
      <c r="AF1329" s="1"/>
    </row>
    <row r="1330" spans="4:32" x14ac:dyDescent="0.2">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c r="AB1330" s="1"/>
      <c r="AC1330" s="1"/>
      <c r="AD1330" s="1"/>
      <c r="AE1330" s="1"/>
      <c r="AF1330" s="1"/>
    </row>
    <row r="1331" spans="4:32" x14ac:dyDescent="0.2">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c r="AB1331" s="1"/>
      <c r="AC1331" s="1"/>
      <c r="AD1331" s="1"/>
      <c r="AE1331" s="1"/>
      <c r="AF1331" s="1"/>
    </row>
    <row r="1332" spans="4:32" x14ac:dyDescent="0.2">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c r="AB1332" s="1"/>
      <c r="AC1332" s="1"/>
      <c r="AD1332" s="1"/>
      <c r="AE1332" s="1"/>
      <c r="AF1332" s="1"/>
    </row>
    <row r="1333" spans="4:32" x14ac:dyDescent="0.2">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c r="AB1333" s="1"/>
      <c r="AC1333" s="1"/>
      <c r="AD1333" s="1"/>
      <c r="AE1333" s="1"/>
      <c r="AF1333" s="1"/>
    </row>
    <row r="1334" spans="4:32" x14ac:dyDescent="0.2">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c r="AB1334" s="1"/>
      <c r="AC1334" s="1"/>
      <c r="AD1334" s="1"/>
      <c r="AE1334" s="1"/>
      <c r="AF1334" s="1"/>
    </row>
    <row r="1335" spans="4:32" x14ac:dyDescent="0.2">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c r="AB1335" s="1"/>
      <c r="AC1335" s="1"/>
      <c r="AD1335" s="1"/>
      <c r="AE1335" s="1"/>
      <c r="AF1335" s="1"/>
    </row>
    <row r="1336" spans="4:32" x14ac:dyDescent="0.2">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c r="AB1336" s="1"/>
      <c r="AC1336" s="1"/>
      <c r="AD1336" s="1"/>
      <c r="AE1336" s="1"/>
      <c r="AF1336" s="1"/>
    </row>
    <row r="1337" spans="4:32" x14ac:dyDescent="0.2">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c r="AB1337" s="1"/>
      <c r="AC1337" s="1"/>
      <c r="AD1337" s="1"/>
      <c r="AE1337" s="1"/>
      <c r="AF1337" s="1"/>
    </row>
    <row r="1338" spans="4:32" x14ac:dyDescent="0.2">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c r="AB1338" s="1"/>
      <c r="AC1338" s="1"/>
      <c r="AD1338" s="1"/>
      <c r="AE1338" s="1"/>
      <c r="AF1338" s="1"/>
    </row>
    <row r="1339" spans="4:32" x14ac:dyDescent="0.2">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c r="AB1339" s="1"/>
      <c r="AC1339" s="1"/>
      <c r="AD1339" s="1"/>
      <c r="AE1339" s="1"/>
      <c r="AF1339" s="1"/>
    </row>
    <row r="1340" spans="4:32" x14ac:dyDescent="0.2">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c r="AB1340" s="1"/>
      <c r="AC1340" s="1"/>
      <c r="AD1340" s="1"/>
      <c r="AE1340" s="1"/>
      <c r="AF1340" s="1"/>
    </row>
    <row r="1341" spans="4:32" x14ac:dyDescent="0.2">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c r="AB1341" s="1"/>
      <c r="AC1341" s="1"/>
      <c r="AD1341" s="1"/>
      <c r="AE1341" s="1"/>
      <c r="AF1341" s="1"/>
    </row>
    <row r="1342" spans="4:32" x14ac:dyDescent="0.2">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c r="AB1342" s="1"/>
      <c r="AC1342" s="1"/>
      <c r="AD1342" s="1"/>
      <c r="AE1342" s="1"/>
      <c r="AF1342" s="1"/>
    </row>
    <row r="1343" spans="4:32" x14ac:dyDescent="0.2">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c r="AB1343" s="1"/>
      <c r="AC1343" s="1"/>
      <c r="AD1343" s="1"/>
      <c r="AE1343" s="1"/>
      <c r="AF1343" s="1"/>
    </row>
    <row r="1344" spans="4:32" x14ac:dyDescent="0.2">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c r="AB1344" s="1"/>
      <c r="AC1344" s="1"/>
      <c r="AD1344" s="1"/>
      <c r="AE1344" s="1"/>
      <c r="AF1344" s="1"/>
    </row>
    <row r="1345" spans="4:32" x14ac:dyDescent="0.2">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c r="AB1345" s="1"/>
      <c r="AC1345" s="1"/>
      <c r="AD1345" s="1"/>
      <c r="AE1345" s="1"/>
      <c r="AF1345" s="1"/>
    </row>
    <row r="1346" spans="4:32" x14ac:dyDescent="0.2">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c r="AB1346" s="1"/>
      <c r="AC1346" s="1"/>
      <c r="AD1346" s="1"/>
      <c r="AE1346" s="1"/>
      <c r="AF1346" s="1"/>
    </row>
    <row r="1347" spans="4:32" x14ac:dyDescent="0.2">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c r="AB1347" s="1"/>
      <c r="AC1347" s="1"/>
      <c r="AD1347" s="1"/>
      <c r="AE1347" s="1"/>
      <c r="AF1347" s="1"/>
    </row>
    <row r="1348" spans="4:32" x14ac:dyDescent="0.2">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c r="AB1348" s="1"/>
      <c r="AC1348" s="1"/>
      <c r="AD1348" s="1"/>
      <c r="AE1348" s="1"/>
      <c r="AF1348" s="1"/>
    </row>
    <row r="1349" spans="4:32" x14ac:dyDescent="0.2">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c r="AB1349" s="1"/>
      <c r="AC1349" s="1"/>
      <c r="AD1349" s="1"/>
      <c r="AE1349" s="1"/>
      <c r="AF1349" s="1"/>
    </row>
    <row r="1350" spans="4:32" x14ac:dyDescent="0.2">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c r="AB1350" s="1"/>
      <c r="AC1350" s="1"/>
      <c r="AD1350" s="1"/>
      <c r="AE1350" s="1"/>
      <c r="AF1350" s="1"/>
    </row>
    <row r="1351" spans="4:32" x14ac:dyDescent="0.2">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c r="AB1351" s="1"/>
      <c r="AC1351" s="1"/>
      <c r="AD1351" s="1"/>
      <c r="AE1351" s="1"/>
      <c r="AF1351" s="1"/>
    </row>
    <row r="1352" spans="4:32" x14ac:dyDescent="0.2">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c r="AB1352" s="1"/>
      <c r="AC1352" s="1"/>
      <c r="AD1352" s="1"/>
      <c r="AE1352" s="1"/>
      <c r="AF1352" s="1"/>
    </row>
    <row r="1353" spans="4:32" x14ac:dyDescent="0.2">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c r="AB1353" s="1"/>
      <c r="AC1353" s="1"/>
      <c r="AD1353" s="1"/>
      <c r="AE1353" s="1"/>
      <c r="AF1353" s="1"/>
    </row>
    <row r="1354" spans="4:32" x14ac:dyDescent="0.2">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c r="AB1354" s="1"/>
      <c r="AC1354" s="1"/>
      <c r="AD1354" s="1"/>
      <c r="AE1354" s="1"/>
      <c r="AF1354" s="1"/>
    </row>
    <row r="1355" spans="4:32" x14ac:dyDescent="0.2">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c r="AB1355" s="1"/>
      <c r="AC1355" s="1"/>
      <c r="AD1355" s="1"/>
      <c r="AE1355" s="1"/>
      <c r="AF1355" s="1"/>
    </row>
    <row r="1356" spans="4:32" x14ac:dyDescent="0.2">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c r="AB1356" s="1"/>
      <c r="AC1356" s="1"/>
      <c r="AD1356" s="1"/>
      <c r="AE1356" s="1"/>
      <c r="AF1356" s="1"/>
    </row>
    <row r="1357" spans="4:32" x14ac:dyDescent="0.2">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c r="AB1357" s="1"/>
      <c r="AC1357" s="1"/>
      <c r="AD1357" s="1"/>
      <c r="AE1357" s="1"/>
      <c r="AF1357" s="1"/>
    </row>
    <row r="1358" spans="4:32" x14ac:dyDescent="0.2">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c r="AB1358" s="1"/>
      <c r="AC1358" s="1"/>
      <c r="AD1358" s="1"/>
      <c r="AE1358" s="1"/>
      <c r="AF1358" s="1"/>
    </row>
    <row r="1359" spans="4:32" x14ac:dyDescent="0.2">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c r="AB1359" s="1"/>
      <c r="AC1359" s="1"/>
      <c r="AD1359" s="1"/>
      <c r="AE1359" s="1"/>
      <c r="AF1359" s="1"/>
    </row>
    <row r="1360" spans="4:32" x14ac:dyDescent="0.2">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c r="AB1360" s="1"/>
      <c r="AC1360" s="1"/>
      <c r="AD1360" s="1"/>
      <c r="AE1360" s="1"/>
      <c r="AF1360" s="1"/>
    </row>
    <row r="1361" spans="4:32" x14ac:dyDescent="0.2">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c r="AB1361" s="1"/>
      <c r="AC1361" s="1"/>
      <c r="AD1361" s="1"/>
      <c r="AE1361" s="1"/>
      <c r="AF1361" s="1"/>
    </row>
    <row r="1362" spans="4:32" x14ac:dyDescent="0.2">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c r="AB1362" s="1"/>
      <c r="AC1362" s="1"/>
      <c r="AD1362" s="1"/>
      <c r="AE1362" s="1"/>
      <c r="AF1362" s="1"/>
    </row>
    <row r="1363" spans="4:32" x14ac:dyDescent="0.2">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c r="AB1363" s="1"/>
      <c r="AC1363" s="1"/>
      <c r="AD1363" s="1"/>
      <c r="AE1363" s="1"/>
      <c r="AF1363" s="1"/>
    </row>
    <row r="1364" spans="4:32" x14ac:dyDescent="0.2">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c r="AB1364" s="1"/>
      <c r="AC1364" s="1"/>
      <c r="AD1364" s="1"/>
      <c r="AE1364" s="1"/>
      <c r="AF1364" s="1"/>
    </row>
    <row r="1365" spans="4:32" x14ac:dyDescent="0.2">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c r="AB1365" s="1"/>
      <c r="AC1365" s="1"/>
      <c r="AD1365" s="1"/>
      <c r="AE1365" s="1"/>
      <c r="AF1365" s="1"/>
    </row>
    <row r="1366" spans="4:32" x14ac:dyDescent="0.2">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c r="AB1366" s="1"/>
      <c r="AC1366" s="1"/>
      <c r="AD1366" s="1"/>
      <c r="AE1366" s="1"/>
      <c r="AF1366" s="1"/>
    </row>
    <row r="1367" spans="4:32" x14ac:dyDescent="0.2">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c r="AB1367" s="1"/>
      <c r="AC1367" s="1"/>
      <c r="AD1367" s="1"/>
      <c r="AE1367" s="1"/>
      <c r="AF1367" s="1"/>
    </row>
    <row r="1368" spans="4:32" x14ac:dyDescent="0.2">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c r="AB1368" s="1"/>
      <c r="AC1368" s="1"/>
      <c r="AD1368" s="1"/>
      <c r="AE1368" s="1"/>
      <c r="AF1368" s="1"/>
    </row>
    <row r="1369" spans="4:32" x14ac:dyDescent="0.2">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c r="AB1369" s="1"/>
      <c r="AC1369" s="1"/>
      <c r="AD1369" s="1"/>
      <c r="AE1369" s="1"/>
      <c r="AF1369" s="1"/>
    </row>
    <row r="1370" spans="4:32" x14ac:dyDescent="0.2">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c r="AB1370" s="1"/>
      <c r="AC1370" s="1"/>
      <c r="AD1370" s="1"/>
      <c r="AE1370" s="1"/>
      <c r="AF1370" s="1"/>
    </row>
    <row r="1371" spans="4:32" x14ac:dyDescent="0.2">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c r="AB1371" s="1"/>
      <c r="AC1371" s="1"/>
      <c r="AD1371" s="1"/>
      <c r="AE1371" s="1"/>
      <c r="AF1371" s="1"/>
    </row>
    <row r="1372" spans="4:32" x14ac:dyDescent="0.2">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c r="AB1372" s="1"/>
      <c r="AC1372" s="1"/>
      <c r="AD1372" s="1"/>
      <c r="AE1372" s="1"/>
      <c r="AF1372" s="1"/>
    </row>
    <row r="1373" spans="4:32" x14ac:dyDescent="0.2">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c r="AB1373" s="1"/>
      <c r="AC1373" s="1"/>
      <c r="AD1373" s="1"/>
      <c r="AE1373" s="1"/>
      <c r="AF1373" s="1"/>
    </row>
    <row r="1374" spans="4:32" x14ac:dyDescent="0.2">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c r="AB1374" s="1"/>
      <c r="AC1374" s="1"/>
      <c r="AD1374" s="1"/>
      <c r="AE1374" s="1"/>
      <c r="AF1374" s="1"/>
    </row>
    <row r="1375" spans="4:32" x14ac:dyDescent="0.2">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c r="AB1375" s="1"/>
      <c r="AC1375" s="1"/>
      <c r="AD1375" s="1"/>
      <c r="AE1375" s="1"/>
      <c r="AF1375" s="1"/>
    </row>
    <row r="1376" spans="4:32" x14ac:dyDescent="0.2">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c r="AB1376" s="1"/>
      <c r="AC1376" s="1"/>
      <c r="AD1376" s="1"/>
      <c r="AE1376" s="1"/>
      <c r="AF1376" s="1"/>
    </row>
    <row r="1377" spans="4:32" x14ac:dyDescent="0.2">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c r="AB1377" s="1"/>
      <c r="AC1377" s="1"/>
      <c r="AD1377" s="1"/>
      <c r="AE1377" s="1"/>
      <c r="AF1377" s="1"/>
    </row>
    <row r="1378" spans="4:32" x14ac:dyDescent="0.2">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c r="AB1378" s="1"/>
      <c r="AC1378" s="1"/>
      <c r="AD1378" s="1"/>
      <c r="AE1378" s="1"/>
      <c r="AF1378" s="1"/>
    </row>
    <row r="1379" spans="4:32" x14ac:dyDescent="0.2">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c r="AB1379" s="1"/>
      <c r="AC1379" s="1"/>
      <c r="AD1379" s="1"/>
      <c r="AE1379" s="1"/>
      <c r="AF1379" s="1"/>
    </row>
    <row r="1380" spans="4:32" x14ac:dyDescent="0.2">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c r="AB1380" s="1"/>
      <c r="AC1380" s="1"/>
      <c r="AD1380" s="1"/>
      <c r="AE1380" s="1"/>
      <c r="AF1380" s="1"/>
    </row>
    <row r="1381" spans="4:32" x14ac:dyDescent="0.2">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c r="AB1381" s="1"/>
      <c r="AC1381" s="1"/>
      <c r="AD1381" s="1"/>
      <c r="AE1381" s="1"/>
      <c r="AF1381" s="1"/>
    </row>
    <row r="1382" spans="4:32" x14ac:dyDescent="0.2">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c r="AB1382" s="1"/>
      <c r="AC1382" s="1"/>
      <c r="AD1382" s="1"/>
      <c r="AE1382" s="1"/>
      <c r="AF1382" s="1"/>
    </row>
    <row r="1383" spans="4:32" x14ac:dyDescent="0.2">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c r="AB1383" s="1"/>
      <c r="AC1383" s="1"/>
      <c r="AD1383" s="1"/>
      <c r="AE1383" s="1"/>
      <c r="AF1383" s="1"/>
    </row>
    <row r="1384" spans="4:32" x14ac:dyDescent="0.2">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c r="AB1384" s="1"/>
      <c r="AC1384" s="1"/>
      <c r="AD1384" s="1"/>
      <c r="AE1384" s="1"/>
      <c r="AF1384" s="1"/>
    </row>
    <row r="1385" spans="4:32" x14ac:dyDescent="0.2">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c r="AB1385" s="1"/>
      <c r="AC1385" s="1"/>
      <c r="AD1385" s="1"/>
      <c r="AE1385" s="1"/>
      <c r="AF1385" s="1"/>
    </row>
    <row r="1386" spans="4:32" x14ac:dyDescent="0.2">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c r="AB1386" s="1"/>
      <c r="AC1386" s="1"/>
      <c r="AD1386" s="1"/>
      <c r="AE1386" s="1"/>
      <c r="AF1386" s="1"/>
    </row>
    <row r="1387" spans="4:32" x14ac:dyDescent="0.2">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c r="AB1387" s="1"/>
      <c r="AC1387" s="1"/>
      <c r="AD1387" s="1"/>
      <c r="AE1387" s="1"/>
      <c r="AF1387" s="1"/>
    </row>
    <row r="1388" spans="4:32" x14ac:dyDescent="0.2">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c r="AB1388" s="1"/>
      <c r="AC1388" s="1"/>
      <c r="AD1388" s="1"/>
      <c r="AE1388" s="1"/>
      <c r="AF1388" s="1"/>
    </row>
    <row r="1389" spans="4:32" x14ac:dyDescent="0.2">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c r="AB1389" s="1"/>
      <c r="AC1389" s="1"/>
      <c r="AD1389" s="1"/>
      <c r="AE1389" s="1"/>
      <c r="AF1389" s="1"/>
    </row>
    <row r="1390" spans="4:32" x14ac:dyDescent="0.2">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c r="AB1390" s="1"/>
      <c r="AC1390" s="1"/>
      <c r="AD1390" s="1"/>
      <c r="AE1390" s="1"/>
      <c r="AF1390" s="1"/>
    </row>
    <row r="1391" spans="4:32" x14ac:dyDescent="0.2">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c r="AB1391" s="1"/>
      <c r="AC1391" s="1"/>
      <c r="AD1391" s="1"/>
      <c r="AE1391" s="1"/>
      <c r="AF1391" s="1"/>
    </row>
    <row r="1392" spans="4:32" x14ac:dyDescent="0.2">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c r="AB1392" s="1"/>
      <c r="AC1392" s="1"/>
      <c r="AD1392" s="1"/>
      <c r="AE1392" s="1"/>
      <c r="AF1392" s="1"/>
    </row>
    <row r="1393" spans="4:32" x14ac:dyDescent="0.2">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c r="AB1393" s="1"/>
      <c r="AC1393" s="1"/>
      <c r="AD1393" s="1"/>
      <c r="AE1393" s="1"/>
      <c r="AF1393" s="1"/>
    </row>
    <row r="1394" spans="4:32" x14ac:dyDescent="0.2">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c r="AB1394" s="1"/>
      <c r="AC1394" s="1"/>
      <c r="AD1394" s="1"/>
      <c r="AE1394" s="1"/>
      <c r="AF1394" s="1"/>
    </row>
    <row r="1395" spans="4:32" x14ac:dyDescent="0.2">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c r="AB1395" s="1"/>
      <c r="AC1395" s="1"/>
      <c r="AD1395" s="1"/>
      <c r="AE1395" s="1"/>
      <c r="AF1395" s="1"/>
    </row>
    <row r="1396" spans="4:32" x14ac:dyDescent="0.2">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c r="AB1396" s="1"/>
      <c r="AC1396" s="1"/>
      <c r="AD1396" s="1"/>
      <c r="AE1396" s="1"/>
      <c r="AF1396" s="1"/>
    </row>
    <row r="1397" spans="4:32" x14ac:dyDescent="0.2">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c r="AB1397" s="1"/>
      <c r="AC1397" s="1"/>
      <c r="AD1397" s="1"/>
      <c r="AE1397" s="1"/>
      <c r="AF1397" s="1"/>
    </row>
    <row r="1398" spans="4:32" x14ac:dyDescent="0.2">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c r="AB1398" s="1"/>
      <c r="AC1398" s="1"/>
      <c r="AD1398" s="1"/>
      <c r="AE1398" s="1"/>
      <c r="AF1398" s="1"/>
    </row>
    <row r="1399" spans="4:32" x14ac:dyDescent="0.2">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c r="AB1399" s="1"/>
      <c r="AC1399" s="1"/>
      <c r="AD1399" s="1"/>
      <c r="AE1399" s="1"/>
      <c r="AF1399" s="1"/>
    </row>
    <row r="1400" spans="4:32" x14ac:dyDescent="0.2">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c r="AB1400" s="1"/>
      <c r="AC1400" s="1"/>
      <c r="AD1400" s="1"/>
      <c r="AE1400" s="1"/>
      <c r="AF1400" s="1"/>
    </row>
    <row r="1401" spans="4:32" x14ac:dyDescent="0.2">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c r="AB1401" s="1"/>
      <c r="AC1401" s="1"/>
      <c r="AD1401" s="1"/>
      <c r="AE1401" s="1"/>
      <c r="AF1401" s="1"/>
    </row>
    <row r="1402" spans="4:32" x14ac:dyDescent="0.2">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c r="AB1402" s="1"/>
      <c r="AC1402" s="1"/>
      <c r="AD1402" s="1"/>
      <c r="AE1402" s="1"/>
      <c r="AF1402" s="1"/>
    </row>
    <row r="1403" spans="4:32" x14ac:dyDescent="0.2">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c r="AB1403" s="1"/>
      <c r="AC1403" s="1"/>
      <c r="AD1403" s="1"/>
      <c r="AE1403" s="1"/>
      <c r="AF1403" s="1"/>
    </row>
    <row r="1404" spans="4:32" x14ac:dyDescent="0.2">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c r="AB1404" s="1"/>
      <c r="AC1404" s="1"/>
      <c r="AD1404" s="1"/>
      <c r="AE1404" s="1"/>
      <c r="AF1404" s="1"/>
    </row>
    <row r="1405" spans="4:32" x14ac:dyDescent="0.2">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c r="AB1405" s="1"/>
      <c r="AC1405" s="1"/>
      <c r="AD1405" s="1"/>
      <c r="AE1405" s="1"/>
      <c r="AF1405" s="1"/>
    </row>
    <row r="1406" spans="4:32" x14ac:dyDescent="0.2">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c r="AB1406" s="1"/>
      <c r="AC1406" s="1"/>
      <c r="AD1406" s="1"/>
      <c r="AE1406" s="1"/>
      <c r="AF1406" s="1"/>
    </row>
    <row r="1407" spans="4:32" x14ac:dyDescent="0.2">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c r="AB1407" s="1"/>
      <c r="AC1407" s="1"/>
      <c r="AD1407" s="1"/>
      <c r="AE1407" s="1"/>
      <c r="AF1407" s="1"/>
    </row>
    <row r="1408" spans="4:32" x14ac:dyDescent="0.2">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c r="AB1408" s="1"/>
      <c r="AC1408" s="1"/>
      <c r="AD1408" s="1"/>
      <c r="AE1408" s="1"/>
      <c r="AF1408" s="1"/>
    </row>
    <row r="1409" spans="4:32" x14ac:dyDescent="0.2">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c r="AB1409" s="1"/>
      <c r="AC1409" s="1"/>
      <c r="AD1409" s="1"/>
      <c r="AE1409" s="1"/>
      <c r="AF1409" s="1"/>
    </row>
    <row r="1410" spans="4:32" x14ac:dyDescent="0.2">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c r="AB1410" s="1"/>
      <c r="AC1410" s="1"/>
      <c r="AD1410" s="1"/>
      <c r="AE1410" s="1"/>
      <c r="AF1410" s="1"/>
    </row>
    <row r="1411" spans="4:32" x14ac:dyDescent="0.2">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c r="AB1411" s="1"/>
      <c r="AC1411" s="1"/>
      <c r="AD1411" s="1"/>
      <c r="AE1411" s="1"/>
      <c r="AF1411" s="1"/>
    </row>
    <row r="1412" spans="4:32" x14ac:dyDescent="0.2">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c r="AB1412" s="1"/>
      <c r="AC1412" s="1"/>
      <c r="AD1412" s="1"/>
      <c r="AE1412" s="1"/>
      <c r="AF1412" s="1"/>
    </row>
    <row r="1413" spans="4:32" x14ac:dyDescent="0.2">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c r="AB1413" s="1"/>
      <c r="AC1413" s="1"/>
      <c r="AD1413" s="1"/>
      <c r="AE1413" s="1"/>
      <c r="AF1413" s="1"/>
    </row>
    <row r="1414" spans="4:32" x14ac:dyDescent="0.2">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c r="AB1414" s="1"/>
      <c r="AC1414" s="1"/>
      <c r="AD1414" s="1"/>
      <c r="AE1414" s="1"/>
      <c r="AF1414" s="1"/>
    </row>
    <row r="1415" spans="4:32" x14ac:dyDescent="0.2">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c r="AB1415" s="1"/>
      <c r="AC1415" s="1"/>
      <c r="AD1415" s="1"/>
      <c r="AE1415" s="1"/>
      <c r="AF1415" s="1"/>
    </row>
    <row r="1416" spans="4:32" x14ac:dyDescent="0.2">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c r="AB1416" s="1"/>
      <c r="AC1416" s="1"/>
      <c r="AD1416" s="1"/>
      <c r="AE1416" s="1"/>
      <c r="AF1416" s="1"/>
    </row>
    <row r="1417" spans="4:32" x14ac:dyDescent="0.2">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c r="AB1417" s="1"/>
      <c r="AC1417" s="1"/>
      <c r="AD1417" s="1"/>
      <c r="AE1417" s="1"/>
      <c r="AF1417" s="1"/>
    </row>
    <row r="1418" spans="4:32" x14ac:dyDescent="0.2">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c r="AB1418" s="1"/>
      <c r="AC1418" s="1"/>
      <c r="AD1418" s="1"/>
      <c r="AE1418" s="1"/>
      <c r="AF1418" s="1"/>
    </row>
    <row r="1419" spans="4:32" x14ac:dyDescent="0.2">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c r="AB1419" s="1"/>
      <c r="AC1419" s="1"/>
      <c r="AD1419" s="1"/>
      <c r="AE1419" s="1"/>
      <c r="AF1419" s="1"/>
    </row>
    <row r="1420" spans="4:32" x14ac:dyDescent="0.2">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c r="AB1420" s="1"/>
      <c r="AC1420" s="1"/>
      <c r="AD1420" s="1"/>
      <c r="AE1420" s="1"/>
      <c r="AF1420" s="1"/>
    </row>
    <row r="1421" spans="4:32" x14ac:dyDescent="0.2">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c r="AB1421" s="1"/>
      <c r="AC1421" s="1"/>
      <c r="AD1421" s="1"/>
      <c r="AE1421" s="1"/>
      <c r="AF1421" s="1"/>
    </row>
    <row r="1422" spans="4:32" x14ac:dyDescent="0.2">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c r="AB1422" s="1"/>
      <c r="AC1422" s="1"/>
      <c r="AD1422" s="1"/>
      <c r="AE1422" s="1"/>
      <c r="AF1422" s="1"/>
    </row>
    <row r="1423" spans="4:32" x14ac:dyDescent="0.2">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c r="AB1423" s="1"/>
      <c r="AC1423" s="1"/>
      <c r="AD1423" s="1"/>
      <c r="AE1423" s="1"/>
      <c r="AF1423" s="1"/>
    </row>
    <row r="1424" spans="4:32" x14ac:dyDescent="0.2">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c r="AB1424" s="1"/>
      <c r="AC1424" s="1"/>
      <c r="AD1424" s="1"/>
      <c r="AE1424" s="1"/>
      <c r="AF1424" s="1"/>
    </row>
    <row r="1425" spans="4:32" x14ac:dyDescent="0.2">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c r="AB1425" s="1"/>
      <c r="AC1425" s="1"/>
      <c r="AD1425" s="1"/>
      <c r="AE1425" s="1"/>
      <c r="AF1425" s="1"/>
    </row>
    <row r="1426" spans="4:32" x14ac:dyDescent="0.2">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c r="AB1426" s="1"/>
      <c r="AC1426" s="1"/>
      <c r="AD1426" s="1"/>
      <c r="AE1426" s="1"/>
      <c r="AF1426" s="1"/>
    </row>
    <row r="1427" spans="4:32" x14ac:dyDescent="0.2">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c r="AB1427" s="1"/>
      <c r="AC1427" s="1"/>
      <c r="AD1427" s="1"/>
      <c r="AE1427" s="1"/>
      <c r="AF1427" s="1"/>
    </row>
    <row r="1428" spans="4:32" x14ac:dyDescent="0.2">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c r="AB1428" s="1"/>
      <c r="AC1428" s="1"/>
      <c r="AD1428" s="1"/>
      <c r="AE1428" s="1"/>
      <c r="AF1428" s="1"/>
    </row>
    <row r="1429" spans="4:32" x14ac:dyDescent="0.2">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c r="AB1429" s="1"/>
      <c r="AC1429" s="1"/>
      <c r="AD1429" s="1"/>
      <c r="AE1429" s="1"/>
      <c r="AF1429" s="1"/>
    </row>
    <row r="1430" spans="4:32" x14ac:dyDescent="0.2">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c r="AB1430" s="1"/>
      <c r="AC1430" s="1"/>
      <c r="AD1430" s="1"/>
      <c r="AE1430" s="1"/>
      <c r="AF1430" s="1"/>
    </row>
    <row r="1431" spans="4:32" x14ac:dyDescent="0.2">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c r="AB1431" s="1"/>
      <c r="AC1431" s="1"/>
      <c r="AD1431" s="1"/>
      <c r="AE1431" s="1"/>
      <c r="AF1431" s="1"/>
    </row>
    <row r="1432" spans="4:32" x14ac:dyDescent="0.2">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c r="AB1432" s="1"/>
      <c r="AC1432" s="1"/>
      <c r="AD1432" s="1"/>
      <c r="AE1432" s="1"/>
      <c r="AF1432" s="1"/>
    </row>
    <row r="1433" spans="4:32" x14ac:dyDescent="0.2">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c r="AB1433" s="1"/>
      <c r="AC1433" s="1"/>
      <c r="AD1433" s="1"/>
      <c r="AE1433" s="1"/>
      <c r="AF1433" s="1"/>
    </row>
    <row r="1434" spans="4:32" x14ac:dyDescent="0.2">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c r="AB1434" s="1"/>
      <c r="AC1434" s="1"/>
      <c r="AD1434" s="1"/>
      <c r="AE1434" s="1"/>
      <c r="AF1434" s="1"/>
    </row>
    <row r="1435" spans="4:32" x14ac:dyDescent="0.2">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c r="AB1435" s="1"/>
      <c r="AC1435" s="1"/>
      <c r="AD1435" s="1"/>
      <c r="AE1435" s="1"/>
      <c r="AF1435" s="1"/>
    </row>
    <row r="1436" spans="4:32" x14ac:dyDescent="0.2">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c r="AB1436" s="1"/>
      <c r="AC1436" s="1"/>
      <c r="AD1436" s="1"/>
      <c r="AE1436" s="1"/>
      <c r="AF1436" s="1"/>
    </row>
    <row r="1437" spans="4:32" x14ac:dyDescent="0.2">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c r="AB1437" s="1"/>
      <c r="AC1437" s="1"/>
      <c r="AD1437" s="1"/>
      <c r="AE1437" s="1"/>
      <c r="AF1437" s="1"/>
    </row>
    <row r="1438" spans="4:32" x14ac:dyDescent="0.2">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c r="AB1438" s="1"/>
      <c r="AC1438" s="1"/>
      <c r="AD1438" s="1"/>
      <c r="AE1438" s="1"/>
      <c r="AF1438" s="1"/>
    </row>
    <row r="1439" spans="4:32" x14ac:dyDescent="0.2">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c r="AB1439" s="1"/>
      <c r="AC1439" s="1"/>
      <c r="AD1439" s="1"/>
      <c r="AE1439" s="1"/>
      <c r="AF1439" s="1"/>
    </row>
    <row r="1440" spans="4:32" x14ac:dyDescent="0.2">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c r="AB1440" s="1"/>
      <c r="AC1440" s="1"/>
      <c r="AD1440" s="1"/>
      <c r="AE1440" s="1"/>
      <c r="AF1440" s="1"/>
    </row>
    <row r="1441" spans="4:32" x14ac:dyDescent="0.2">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c r="AB1441" s="1"/>
      <c r="AC1441" s="1"/>
      <c r="AD1441" s="1"/>
      <c r="AE1441" s="1"/>
      <c r="AF1441" s="1"/>
    </row>
    <row r="1442" spans="4:32" x14ac:dyDescent="0.2">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c r="AB1442" s="1"/>
      <c r="AC1442" s="1"/>
      <c r="AD1442" s="1"/>
      <c r="AE1442" s="1"/>
      <c r="AF1442" s="1"/>
    </row>
    <row r="1443" spans="4:32" x14ac:dyDescent="0.2">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c r="AB1443" s="1"/>
      <c r="AC1443" s="1"/>
      <c r="AD1443" s="1"/>
      <c r="AE1443" s="1"/>
      <c r="AF1443" s="1"/>
    </row>
    <row r="1444" spans="4:32" x14ac:dyDescent="0.2">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c r="AB1444" s="1"/>
      <c r="AC1444" s="1"/>
      <c r="AD1444" s="1"/>
      <c r="AE1444" s="1"/>
      <c r="AF1444" s="1"/>
    </row>
    <row r="1445" spans="4:32" x14ac:dyDescent="0.2">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c r="AB1445" s="1"/>
      <c r="AC1445" s="1"/>
      <c r="AD1445" s="1"/>
      <c r="AE1445" s="1"/>
      <c r="AF1445" s="1"/>
    </row>
    <row r="1446" spans="4:32" x14ac:dyDescent="0.2">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c r="AB1446" s="1"/>
      <c r="AC1446" s="1"/>
      <c r="AD1446" s="1"/>
      <c r="AE1446" s="1"/>
      <c r="AF1446" s="1"/>
    </row>
    <row r="1447" spans="4:32" x14ac:dyDescent="0.2">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c r="AB1447" s="1"/>
      <c r="AC1447" s="1"/>
      <c r="AD1447" s="1"/>
      <c r="AE1447" s="1"/>
      <c r="AF1447" s="1"/>
    </row>
    <row r="1448" spans="4:32" x14ac:dyDescent="0.2">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c r="AB1448" s="1"/>
      <c r="AC1448" s="1"/>
      <c r="AD1448" s="1"/>
      <c r="AE1448" s="1"/>
      <c r="AF1448" s="1"/>
    </row>
    <row r="1449" spans="4:32" x14ac:dyDescent="0.2">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c r="AB1449" s="1"/>
      <c r="AC1449" s="1"/>
      <c r="AD1449" s="1"/>
      <c r="AE1449" s="1"/>
      <c r="AF1449" s="1"/>
    </row>
    <row r="1450" spans="4:32" x14ac:dyDescent="0.2">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c r="AB1450" s="1"/>
      <c r="AC1450" s="1"/>
      <c r="AD1450" s="1"/>
      <c r="AE1450" s="1"/>
      <c r="AF1450" s="1"/>
    </row>
    <row r="1451" spans="4:32" x14ac:dyDescent="0.2">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c r="AB1451" s="1"/>
      <c r="AC1451" s="1"/>
      <c r="AD1451" s="1"/>
      <c r="AE1451" s="1"/>
      <c r="AF1451" s="1"/>
    </row>
    <row r="1452" spans="4:32" x14ac:dyDescent="0.2">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c r="AB1452" s="1"/>
      <c r="AC1452" s="1"/>
      <c r="AD1452" s="1"/>
      <c r="AE1452" s="1"/>
      <c r="AF1452" s="1"/>
    </row>
    <row r="1453" spans="4:32" x14ac:dyDescent="0.2">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c r="AB1453" s="1"/>
      <c r="AC1453" s="1"/>
      <c r="AD1453" s="1"/>
      <c r="AE1453" s="1"/>
      <c r="AF1453" s="1"/>
    </row>
    <row r="1454" spans="4:32" x14ac:dyDescent="0.2">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c r="AB1454" s="1"/>
      <c r="AC1454" s="1"/>
      <c r="AD1454" s="1"/>
      <c r="AE1454" s="1"/>
      <c r="AF1454" s="1"/>
    </row>
    <row r="1455" spans="4:32" x14ac:dyDescent="0.2">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c r="AB1455" s="1"/>
      <c r="AC1455" s="1"/>
      <c r="AD1455" s="1"/>
      <c r="AE1455" s="1"/>
      <c r="AF1455" s="1"/>
    </row>
    <row r="1456" spans="4:32" x14ac:dyDescent="0.2">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c r="AB1456" s="1"/>
      <c r="AC1456" s="1"/>
      <c r="AD1456" s="1"/>
      <c r="AE1456" s="1"/>
      <c r="AF1456" s="1"/>
    </row>
    <row r="1457" spans="4:32" x14ac:dyDescent="0.2">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c r="AB1457" s="1"/>
      <c r="AC1457" s="1"/>
      <c r="AD1457" s="1"/>
      <c r="AE1457" s="1"/>
      <c r="AF1457" s="1"/>
    </row>
    <row r="1458" spans="4:32" x14ac:dyDescent="0.2">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c r="AB1458" s="1"/>
      <c r="AC1458" s="1"/>
      <c r="AD1458" s="1"/>
      <c r="AE1458" s="1"/>
      <c r="AF1458" s="1"/>
    </row>
    <row r="1459" spans="4:32" x14ac:dyDescent="0.2">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c r="AB1459" s="1"/>
      <c r="AC1459" s="1"/>
      <c r="AD1459" s="1"/>
      <c r="AE1459" s="1"/>
      <c r="AF1459" s="1"/>
    </row>
    <row r="1460" spans="4:32" x14ac:dyDescent="0.2">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c r="AB1460" s="1"/>
      <c r="AC1460" s="1"/>
      <c r="AD1460" s="1"/>
      <c r="AE1460" s="1"/>
      <c r="AF1460" s="1"/>
    </row>
    <row r="1461" spans="4:32" x14ac:dyDescent="0.2">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c r="AB1461" s="1"/>
      <c r="AC1461" s="1"/>
      <c r="AD1461" s="1"/>
      <c r="AE1461" s="1"/>
      <c r="AF1461" s="1"/>
    </row>
    <row r="1462" spans="4:32" x14ac:dyDescent="0.2">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c r="AB1462" s="1"/>
      <c r="AC1462" s="1"/>
      <c r="AD1462" s="1"/>
      <c r="AE1462" s="1"/>
      <c r="AF1462" s="1"/>
    </row>
    <row r="1463" spans="4:32" x14ac:dyDescent="0.2">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c r="AB1463" s="1"/>
      <c r="AC1463" s="1"/>
      <c r="AD1463" s="1"/>
      <c r="AE1463" s="1"/>
      <c r="AF1463" s="1"/>
    </row>
    <row r="1464" spans="4:32" x14ac:dyDescent="0.2">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c r="AB1464" s="1"/>
      <c r="AC1464" s="1"/>
      <c r="AD1464" s="1"/>
      <c r="AE1464" s="1"/>
      <c r="AF1464" s="1"/>
    </row>
    <row r="1465" spans="4:32" x14ac:dyDescent="0.2">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c r="AB1465" s="1"/>
      <c r="AC1465" s="1"/>
      <c r="AD1465" s="1"/>
      <c r="AE1465" s="1"/>
      <c r="AF1465" s="1"/>
    </row>
    <row r="1466" spans="4:32" x14ac:dyDescent="0.2">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c r="AB1466" s="1"/>
      <c r="AC1466" s="1"/>
      <c r="AD1466" s="1"/>
      <c r="AE1466" s="1"/>
      <c r="AF1466" s="1"/>
    </row>
    <row r="1467" spans="4:32" x14ac:dyDescent="0.2">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c r="AB1467" s="1"/>
      <c r="AC1467" s="1"/>
      <c r="AD1467" s="1"/>
      <c r="AE1467" s="1"/>
      <c r="AF1467" s="1"/>
    </row>
    <row r="1468" spans="4:32" x14ac:dyDescent="0.2">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c r="AB1468" s="1"/>
      <c r="AC1468" s="1"/>
      <c r="AD1468" s="1"/>
      <c r="AE1468" s="1"/>
      <c r="AF1468" s="1"/>
    </row>
    <row r="1469" spans="4:32" x14ac:dyDescent="0.2">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c r="AB1469" s="1"/>
      <c r="AC1469" s="1"/>
      <c r="AD1469" s="1"/>
      <c r="AE1469" s="1"/>
      <c r="AF1469" s="1"/>
    </row>
    <row r="1470" spans="4:32" x14ac:dyDescent="0.2">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c r="AB1470" s="1"/>
      <c r="AC1470" s="1"/>
      <c r="AD1470" s="1"/>
      <c r="AE1470" s="1"/>
      <c r="AF1470" s="1"/>
    </row>
    <row r="1471" spans="4:32" x14ac:dyDescent="0.2">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c r="AB1471" s="1"/>
      <c r="AC1471" s="1"/>
      <c r="AD1471" s="1"/>
      <c r="AE1471" s="1"/>
      <c r="AF1471" s="1"/>
    </row>
    <row r="1472" spans="4:32" x14ac:dyDescent="0.2">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c r="AB1472" s="1"/>
      <c r="AC1472" s="1"/>
      <c r="AD1472" s="1"/>
      <c r="AE1472" s="1"/>
      <c r="AF1472" s="1"/>
    </row>
    <row r="1473" spans="4:32" x14ac:dyDescent="0.2">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c r="AB1473" s="1"/>
      <c r="AC1473" s="1"/>
      <c r="AD1473" s="1"/>
      <c r="AE1473" s="1"/>
      <c r="AF1473" s="1"/>
    </row>
    <row r="1474" spans="4:32" x14ac:dyDescent="0.2">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c r="AB1474" s="1"/>
      <c r="AC1474" s="1"/>
      <c r="AD1474" s="1"/>
      <c r="AE1474" s="1"/>
      <c r="AF1474" s="1"/>
    </row>
    <row r="1475" spans="4:32" x14ac:dyDescent="0.2">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c r="AB1475" s="1"/>
      <c r="AC1475" s="1"/>
      <c r="AD1475" s="1"/>
      <c r="AE1475" s="1"/>
      <c r="AF1475" s="1"/>
    </row>
    <row r="1476" spans="4:32" x14ac:dyDescent="0.2">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c r="AB1476" s="1"/>
      <c r="AC1476" s="1"/>
      <c r="AD1476" s="1"/>
      <c r="AE1476" s="1"/>
      <c r="AF1476" s="1"/>
    </row>
    <row r="1477" spans="4:32" x14ac:dyDescent="0.2">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c r="AB1477" s="1"/>
      <c r="AC1477" s="1"/>
      <c r="AD1477" s="1"/>
      <c r="AE1477" s="1"/>
      <c r="AF1477" s="1"/>
    </row>
    <row r="1478" spans="4:32" x14ac:dyDescent="0.2">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c r="AB1478" s="1"/>
      <c r="AC1478" s="1"/>
      <c r="AD1478" s="1"/>
      <c r="AE1478" s="1"/>
      <c r="AF1478" s="1"/>
    </row>
    <row r="1479" spans="4:32" x14ac:dyDescent="0.2">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c r="AB1479" s="1"/>
      <c r="AC1479" s="1"/>
      <c r="AD1479" s="1"/>
      <c r="AE1479" s="1"/>
      <c r="AF1479" s="1"/>
    </row>
    <row r="1480" spans="4:32" x14ac:dyDescent="0.2">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c r="AB1480" s="1"/>
      <c r="AC1480" s="1"/>
      <c r="AD1480" s="1"/>
      <c r="AE1480" s="1"/>
      <c r="AF1480" s="1"/>
    </row>
    <row r="1481" spans="4:32" x14ac:dyDescent="0.2">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c r="AB1481" s="1"/>
      <c r="AC1481" s="1"/>
      <c r="AD1481" s="1"/>
      <c r="AE1481" s="1"/>
      <c r="AF1481" s="1"/>
    </row>
    <row r="1482" spans="4:32" x14ac:dyDescent="0.2">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c r="AB1482" s="1"/>
      <c r="AC1482" s="1"/>
      <c r="AD1482" s="1"/>
      <c r="AE1482" s="1"/>
      <c r="AF1482" s="1"/>
    </row>
    <row r="1483" spans="4:32" x14ac:dyDescent="0.2">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c r="AB1483" s="1"/>
      <c r="AC1483" s="1"/>
      <c r="AD1483" s="1"/>
      <c r="AE1483" s="1"/>
      <c r="AF1483" s="1"/>
    </row>
    <row r="1484" spans="4:32" x14ac:dyDescent="0.2">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c r="AB1484" s="1"/>
      <c r="AC1484" s="1"/>
      <c r="AD1484" s="1"/>
      <c r="AE1484" s="1"/>
      <c r="AF1484" s="1"/>
    </row>
    <row r="1485" spans="4:32" x14ac:dyDescent="0.2">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c r="AB1485" s="1"/>
      <c r="AC1485" s="1"/>
      <c r="AD1485" s="1"/>
      <c r="AE1485" s="1"/>
      <c r="AF1485" s="1"/>
    </row>
    <row r="1486" spans="4:32" x14ac:dyDescent="0.2">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c r="AB1486" s="1"/>
      <c r="AC1486" s="1"/>
      <c r="AD1486" s="1"/>
      <c r="AE1486" s="1"/>
      <c r="AF1486" s="1"/>
    </row>
    <row r="1487" spans="4:32" x14ac:dyDescent="0.2">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c r="AB1487" s="1"/>
      <c r="AC1487" s="1"/>
      <c r="AD1487" s="1"/>
      <c r="AE1487" s="1"/>
      <c r="AF1487" s="1"/>
    </row>
    <row r="1488" spans="4:32" x14ac:dyDescent="0.2">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c r="AB1488" s="1"/>
      <c r="AC1488" s="1"/>
      <c r="AD1488" s="1"/>
      <c r="AE1488" s="1"/>
      <c r="AF1488" s="1"/>
    </row>
    <row r="1489" spans="4:32" x14ac:dyDescent="0.2">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c r="AB1489" s="1"/>
      <c r="AC1489" s="1"/>
      <c r="AD1489" s="1"/>
      <c r="AE1489" s="1"/>
      <c r="AF1489" s="1"/>
    </row>
    <row r="1490" spans="4:32" x14ac:dyDescent="0.2">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c r="AB1490" s="1"/>
      <c r="AC1490" s="1"/>
      <c r="AD1490" s="1"/>
      <c r="AE1490" s="1"/>
      <c r="AF1490" s="1"/>
    </row>
    <row r="1491" spans="4:32" x14ac:dyDescent="0.2">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c r="AB1491" s="1"/>
      <c r="AC1491" s="1"/>
      <c r="AD1491" s="1"/>
      <c r="AE1491" s="1"/>
      <c r="AF1491" s="1"/>
    </row>
    <row r="1492" spans="4:32" x14ac:dyDescent="0.2">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c r="AB1492" s="1"/>
      <c r="AC1492" s="1"/>
      <c r="AD1492" s="1"/>
      <c r="AE1492" s="1"/>
      <c r="AF1492" s="1"/>
    </row>
    <row r="1493" spans="4:32" x14ac:dyDescent="0.2">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c r="AB1493" s="1"/>
      <c r="AC1493" s="1"/>
      <c r="AD1493" s="1"/>
      <c r="AE1493" s="1"/>
      <c r="AF1493" s="1"/>
    </row>
    <row r="1494" spans="4:32" x14ac:dyDescent="0.2">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c r="AB1494" s="1"/>
      <c r="AC1494" s="1"/>
      <c r="AD1494" s="1"/>
      <c r="AE1494" s="1"/>
      <c r="AF1494" s="1"/>
    </row>
    <row r="1495" spans="4:32" x14ac:dyDescent="0.2">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c r="AB1495" s="1"/>
      <c r="AC1495" s="1"/>
      <c r="AD1495" s="1"/>
      <c r="AE1495" s="1"/>
      <c r="AF1495" s="1"/>
    </row>
    <row r="1496" spans="4:32" x14ac:dyDescent="0.2">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c r="AB1496" s="1"/>
      <c r="AC1496" s="1"/>
      <c r="AD1496" s="1"/>
      <c r="AE1496" s="1"/>
      <c r="AF1496" s="1"/>
    </row>
    <row r="1497" spans="4:32" x14ac:dyDescent="0.2">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c r="AB1497" s="1"/>
      <c r="AC1497" s="1"/>
      <c r="AD1497" s="1"/>
      <c r="AE1497" s="1"/>
      <c r="AF1497" s="1"/>
    </row>
    <row r="1498" spans="4:32" x14ac:dyDescent="0.2">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c r="AB1498" s="1"/>
      <c r="AC1498" s="1"/>
      <c r="AD1498" s="1"/>
      <c r="AE1498" s="1"/>
      <c r="AF1498" s="1"/>
    </row>
    <row r="1499" spans="4:32" x14ac:dyDescent="0.2">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c r="AB1499" s="1"/>
      <c r="AC1499" s="1"/>
      <c r="AD1499" s="1"/>
      <c r="AE1499" s="1"/>
      <c r="AF1499" s="1"/>
    </row>
    <row r="1500" spans="4:32" x14ac:dyDescent="0.2">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c r="AB1500" s="1"/>
      <c r="AC1500" s="1"/>
      <c r="AD1500" s="1"/>
      <c r="AE1500" s="1"/>
      <c r="AF1500" s="1"/>
    </row>
    <row r="1501" spans="4:32" x14ac:dyDescent="0.2">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c r="AB1501" s="1"/>
      <c r="AC1501" s="1"/>
      <c r="AD1501" s="1"/>
      <c r="AE1501" s="1"/>
      <c r="AF1501" s="1"/>
    </row>
    <row r="1502" spans="4:32" x14ac:dyDescent="0.2">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c r="AB1502" s="1"/>
      <c r="AC1502" s="1"/>
      <c r="AD1502" s="1"/>
      <c r="AE1502" s="1"/>
      <c r="AF1502" s="1"/>
    </row>
    <row r="1503" spans="4:32" x14ac:dyDescent="0.2">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c r="AB1503" s="1"/>
      <c r="AC1503" s="1"/>
      <c r="AD1503" s="1"/>
      <c r="AE1503" s="1"/>
      <c r="AF1503" s="1"/>
    </row>
    <row r="1504" spans="4:32" x14ac:dyDescent="0.2">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c r="AB1504" s="1"/>
      <c r="AC1504" s="1"/>
      <c r="AD1504" s="1"/>
      <c r="AE1504" s="1"/>
      <c r="AF1504" s="1"/>
    </row>
    <row r="1505" spans="4:32" x14ac:dyDescent="0.2">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c r="AB1505" s="1"/>
      <c r="AC1505" s="1"/>
      <c r="AD1505" s="1"/>
      <c r="AE1505" s="1"/>
      <c r="AF1505" s="1"/>
    </row>
    <row r="1506" spans="4:32" x14ac:dyDescent="0.2">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c r="AB1506" s="1"/>
      <c r="AC1506" s="1"/>
      <c r="AD1506" s="1"/>
      <c r="AE1506" s="1"/>
      <c r="AF1506" s="1"/>
    </row>
    <row r="1507" spans="4:32" x14ac:dyDescent="0.2">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c r="AB1507" s="1"/>
      <c r="AC1507" s="1"/>
      <c r="AD1507" s="1"/>
      <c r="AE1507" s="1"/>
      <c r="AF1507" s="1"/>
    </row>
    <row r="1508" spans="4:32" x14ac:dyDescent="0.2">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c r="AB1508" s="1"/>
      <c r="AC1508" s="1"/>
      <c r="AD1508" s="1"/>
      <c r="AE1508" s="1"/>
      <c r="AF1508" s="1"/>
    </row>
    <row r="1509" spans="4:32" x14ac:dyDescent="0.2">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c r="AB1509" s="1"/>
      <c r="AC1509" s="1"/>
      <c r="AD1509" s="1"/>
      <c r="AE1509" s="1"/>
      <c r="AF1509" s="1"/>
    </row>
    <row r="1510" spans="4:32" x14ac:dyDescent="0.2">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c r="AB1510" s="1"/>
      <c r="AC1510" s="1"/>
      <c r="AD1510" s="1"/>
      <c r="AE1510" s="1"/>
      <c r="AF1510" s="1"/>
    </row>
    <row r="1511" spans="4:32" x14ac:dyDescent="0.2">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c r="AB1511" s="1"/>
      <c r="AC1511" s="1"/>
      <c r="AD1511" s="1"/>
      <c r="AE1511" s="1"/>
      <c r="AF1511" s="1"/>
    </row>
    <row r="1512" spans="4:32" x14ac:dyDescent="0.2">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c r="AB1512" s="1"/>
      <c r="AC1512" s="1"/>
      <c r="AD1512" s="1"/>
      <c r="AE1512" s="1"/>
      <c r="AF1512" s="1"/>
    </row>
    <row r="1513" spans="4:32" x14ac:dyDescent="0.2">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c r="AB1513" s="1"/>
      <c r="AC1513" s="1"/>
      <c r="AD1513" s="1"/>
      <c r="AE1513" s="1"/>
      <c r="AF1513" s="1"/>
    </row>
    <row r="1514" spans="4:32" x14ac:dyDescent="0.2">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c r="AB1514" s="1"/>
      <c r="AC1514" s="1"/>
      <c r="AD1514" s="1"/>
      <c r="AE1514" s="1"/>
      <c r="AF1514" s="1"/>
    </row>
    <row r="1515" spans="4:32" x14ac:dyDescent="0.2">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c r="AB1515" s="1"/>
      <c r="AC1515" s="1"/>
      <c r="AD1515" s="1"/>
      <c r="AE1515" s="1"/>
      <c r="AF1515" s="1"/>
    </row>
    <row r="1516" spans="4:32" x14ac:dyDescent="0.2">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c r="AB1516" s="1"/>
      <c r="AC1516" s="1"/>
      <c r="AD1516" s="1"/>
      <c r="AE1516" s="1"/>
      <c r="AF1516" s="1"/>
    </row>
    <row r="1517" spans="4:32" x14ac:dyDescent="0.2">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c r="AB1517" s="1"/>
      <c r="AC1517" s="1"/>
      <c r="AD1517" s="1"/>
      <c r="AE1517" s="1"/>
      <c r="AF1517" s="1"/>
    </row>
    <row r="1518" spans="4:32" x14ac:dyDescent="0.2">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c r="AB1518" s="1"/>
      <c r="AC1518" s="1"/>
      <c r="AD1518" s="1"/>
      <c r="AE1518" s="1"/>
      <c r="AF1518" s="1"/>
    </row>
    <row r="1519" spans="4:32" x14ac:dyDescent="0.2">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c r="AB1519" s="1"/>
      <c r="AC1519" s="1"/>
      <c r="AD1519" s="1"/>
      <c r="AE1519" s="1"/>
      <c r="AF1519" s="1"/>
    </row>
    <row r="1520" spans="4:32" x14ac:dyDescent="0.2">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c r="AB1520" s="1"/>
      <c r="AC1520" s="1"/>
      <c r="AD1520" s="1"/>
      <c r="AE1520" s="1"/>
      <c r="AF1520" s="1"/>
    </row>
    <row r="1521" spans="4:32" x14ac:dyDescent="0.2">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c r="AB1521" s="1"/>
      <c r="AC1521" s="1"/>
      <c r="AD1521" s="1"/>
      <c r="AE1521" s="1"/>
      <c r="AF1521" s="1"/>
    </row>
    <row r="1522" spans="4:32" x14ac:dyDescent="0.2">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c r="AB1522" s="1"/>
      <c r="AC1522" s="1"/>
      <c r="AD1522" s="1"/>
      <c r="AE1522" s="1"/>
      <c r="AF1522" s="1"/>
    </row>
    <row r="1523" spans="4:32" x14ac:dyDescent="0.2">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c r="AB1523" s="1"/>
      <c r="AC1523" s="1"/>
      <c r="AD1523" s="1"/>
      <c r="AE1523" s="1"/>
      <c r="AF1523" s="1"/>
    </row>
    <row r="1524" spans="4:32" x14ac:dyDescent="0.2">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c r="AB1524" s="1"/>
      <c r="AC1524" s="1"/>
      <c r="AD1524" s="1"/>
      <c r="AE1524" s="1"/>
      <c r="AF1524" s="1"/>
    </row>
    <row r="1525" spans="4:32" x14ac:dyDescent="0.2">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c r="AB1525" s="1"/>
      <c r="AC1525" s="1"/>
      <c r="AD1525" s="1"/>
      <c r="AE1525" s="1"/>
      <c r="AF1525" s="1"/>
    </row>
    <row r="1526" spans="4:32" x14ac:dyDescent="0.2">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c r="AB1526" s="1"/>
      <c r="AC1526" s="1"/>
      <c r="AD1526" s="1"/>
      <c r="AE1526" s="1"/>
      <c r="AF1526" s="1"/>
    </row>
    <row r="1527" spans="4:32" x14ac:dyDescent="0.2">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c r="AB1527" s="1"/>
      <c r="AC1527" s="1"/>
      <c r="AD1527" s="1"/>
      <c r="AE1527" s="1"/>
      <c r="AF1527" s="1"/>
    </row>
    <row r="1528" spans="4:32" x14ac:dyDescent="0.2">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c r="AB1528" s="1"/>
      <c r="AC1528" s="1"/>
      <c r="AD1528" s="1"/>
      <c r="AE1528" s="1"/>
      <c r="AF1528" s="1"/>
    </row>
    <row r="1529" spans="4:32" x14ac:dyDescent="0.2">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c r="AB1529" s="1"/>
      <c r="AC1529" s="1"/>
      <c r="AD1529" s="1"/>
      <c r="AE1529" s="1"/>
      <c r="AF1529" s="1"/>
    </row>
    <row r="1530" spans="4:32" x14ac:dyDescent="0.2">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c r="AB1530" s="1"/>
      <c r="AC1530" s="1"/>
      <c r="AD1530" s="1"/>
      <c r="AE1530" s="1"/>
      <c r="AF1530" s="1"/>
    </row>
    <row r="1531" spans="4:32" x14ac:dyDescent="0.2">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c r="AB1531" s="1"/>
      <c r="AC1531" s="1"/>
      <c r="AD1531" s="1"/>
      <c r="AE1531" s="1"/>
      <c r="AF1531" s="1"/>
    </row>
    <row r="1532" spans="4:32" x14ac:dyDescent="0.2">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c r="AB1532" s="1"/>
      <c r="AC1532" s="1"/>
      <c r="AD1532" s="1"/>
      <c r="AE1532" s="1"/>
      <c r="AF1532" s="1"/>
    </row>
    <row r="1533" spans="4:32" x14ac:dyDescent="0.2">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c r="AB1533" s="1"/>
      <c r="AC1533" s="1"/>
      <c r="AD1533" s="1"/>
      <c r="AE1533" s="1"/>
      <c r="AF1533" s="1"/>
    </row>
    <row r="1534" spans="4:32" x14ac:dyDescent="0.2">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c r="AB1534" s="1"/>
      <c r="AC1534" s="1"/>
      <c r="AD1534" s="1"/>
      <c r="AE1534" s="1"/>
      <c r="AF1534" s="1"/>
    </row>
    <row r="1535" spans="4:32" x14ac:dyDescent="0.2">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c r="AB1535" s="1"/>
      <c r="AC1535" s="1"/>
      <c r="AD1535" s="1"/>
      <c r="AE1535" s="1"/>
      <c r="AF1535" s="1"/>
    </row>
    <row r="1536" spans="4:32" x14ac:dyDescent="0.2">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c r="AB1536" s="1"/>
      <c r="AC1536" s="1"/>
      <c r="AD1536" s="1"/>
      <c r="AE1536" s="1"/>
      <c r="AF1536" s="1"/>
    </row>
    <row r="1537" spans="4:32" x14ac:dyDescent="0.2">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c r="AB1537" s="1"/>
      <c r="AC1537" s="1"/>
      <c r="AD1537" s="1"/>
      <c r="AE1537" s="1"/>
      <c r="AF1537" s="1"/>
    </row>
    <row r="1538" spans="4:32" x14ac:dyDescent="0.2">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c r="AB1538" s="1"/>
      <c r="AC1538" s="1"/>
      <c r="AD1538" s="1"/>
      <c r="AE1538" s="1"/>
      <c r="AF1538" s="1"/>
    </row>
    <row r="1539" spans="4:32" x14ac:dyDescent="0.2">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c r="AB1539" s="1"/>
      <c r="AC1539" s="1"/>
      <c r="AD1539" s="1"/>
      <c r="AE1539" s="1"/>
      <c r="AF1539" s="1"/>
    </row>
    <row r="1540" spans="4:32" x14ac:dyDescent="0.2">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c r="AB1540" s="1"/>
      <c r="AC1540" s="1"/>
      <c r="AD1540" s="1"/>
      <c r="AE1540" s="1"/>
      <c r="AF1540" s="1"/>
    </row>
    <row r="1541" spans="4:32" x14ac:dyDescent="0.2">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c r="AB1541" s="1"/>
      <c r="AC1541" s="1"/>
      <c r="AD1541" s="1"/>
      <c r="AE1541" s="1"/>
      <c r="AF1541" s="1"/>
    </row>
    <row r="1542" spans="4:32" x14ac:dyDescent="0.2">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c r="AB1542" s="1"/>
      <c r="AC1542" s="1"/>
      <c r="AD1542" s="1"/>
      <c r="AE1542" s="1"/>
      <c r="AF1542" s="1"/>
    </row>
    <row r="1543" spans="4:32" x14ac:dyDescent="0.2">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c r="AB1543" s="1"/>
      <c r="AC1543" s="1"/>
      <c r="AD1543" s="1"/>
      <c r="AE1543" s="1"/>
      <c r="AF1543" s="1"/>
    </row>
    <row r="1544" spans="4:32" x14ac:dyDescent="0.2">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c r="AB1544" s="1"/>
      <c r="AC1544" s="1"/>
      <c r="AD1544" s="1"/>
      <c r="AE1544" s="1"/>
      <c r="AF1544" s="1"/>
    </row>
    <row r="1545" spans="4:32" x14ac:dyDescent="0.2">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c r="AB1545" s="1"/>
      <c r="AC1545" s="1"/>
      <c r="AD1545" s="1"/>
      <c r="AE1545" s="1"/>
      <c r="AF1545" s="1"/>
    </row>
    <row r="1546" spans="4:32" x14ac:dyDescent="0.2">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c r="AB1546" s="1"/>
      <c r="AC1546" s="1"/>
      <c r="AD1546" s="1"/>
      <c r="AE1546" s="1"/>
      <c r="AF1546" s="1"/>
    </row>
    <row r="1547" spans="4:32" x14ac:dyDescent="0.2">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c r="AB1547" s="1"/>
      <c r="AC1547" s="1"/>
      <c r="AD1547" s="1"/>
      <c r="AE1547" s="1"/>
      <c r="AF1547" s="1"/>
    </row>
    <row r="1548" spans="4:32" x14ac:dyDescent="0.2">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c r="AB1548" s="1"/>
      <c r="AC1548" s="1"/>
      <c r="AD1548" s="1"/>
      <c r="AE1548" s="1"/>
      <c r="AF1548" s="1"/>
    </row>
    <row r="1549" spans="4:32" x14ac:dyDescent="0.2">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c r="AB1549" s="1"/>
      <c r="AC1549" s="1"/>
      <c r="AD1549" s="1"/>
      <c r="AE1549" s="1"/>
      <c r="AF1549" s="1"/>
    </row>
    <row r="1550" spans="4:32" x14ac:dyDescent="0.2">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c r="AB1550" s="1"/>
      <c r="AC1550" s="1"/>
      <c r="AD1550" s="1"/>
      <c r="AE1550" s="1"/>
      <c r="AF1550" s="1"/>
    </row>
    <row r="1551" spans="4:32" x14ac:dyDescent="0.2">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c r="AB1551" s="1"/>
      <c r="AC1551" s="1"/>
      <c r="AD1551" s="1"/>
      <c r="AE1551" s="1"/>
      <c r="AF1551" s="1"/>
    </row>
    <row r="1552" spans="4:32" x14ac:dyDescent="0.2">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c r="AB1552" s="1"/>
      <c r="AC1552" s="1"/>
      <c r="AD1552" s="1"/>
      <c r="AE1552" s="1"/>
      <c r="AF1552" s="1"/>
    </row>
    <row r="1553" spans="4:32" x14ac:dyDescent="0.2">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c r="AB1553" s="1"/>
      <c r="AC1553" s="1"/>
      <c r="AD1553" s="1"/>
      <c r="AE1553" s="1"/>
      <c r="AF1553" s="1"/>
    </row>
    <row r="1554" spans="4:32" x14ac:dyDescent="0.2">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c r="AB1554" s="1"/>
      <c r="AC1554" s="1"/>
      <c r="AD1554" s="1"/>
      <c r="AE1554" s="1"/>
      <c r="AF1554" s="1"/>
    </row>
    <row r="1555" spans="4:32" x14ac:dyDescent="0.2">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c r="AB1555" s="1"/>
      <c r="AC1555" s="1"/>
      <c r="AD1555" s="1"/>
      <c r="AE1555" s="1"/>
      <c r="AF1555" s="1"/>
    </row>
    <row r="1556" spans="4:32" x14ac:dyDescent="0.2">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c r="AB1556" s="1"/>
      <c r="AC1556" s="1"/>
      <c r="AD1556" s="1"/>
      <c r="AE1556" s="1"/>
      <c r="AF1556" s="1"/>
    </row>
    <row r="1557" spans="4:32" x14ac:dyDescent="0.2">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c r="AB1557" s="1"/>
      <c r="AC1557" s="1"/>
      <c r="AD1557" s="1"/>
      <c r="AE1557" s="1"/>
      <c r="AF1557" s="1"/>
    </row>
    <row r="1558" spans="4:32" x14ac:dyDescent="0.2">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c r="AB1558" s="1"/>
      <c r="AC1558" s="1"/>
      <c r="AD1558" s="1"/>
      <c r="AE1558" s="1"/>
      <c r="AF1558" s="1"/>
    </row>
    <row r="1559" spans="4:32" x14ac:dyDescent="0.2">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c r="AB1559" s="1"/>
      <c r="AC1559" s="1"/>
      <c r="AD1559" s="1"/>
      <c r="AE1559" s="1"/>
      <c r="AF1559" s="1"/>
    </row>
    <row r="1560" spans="4:32" x14ac:dyDescent="0.2">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c r="AB1560" s="1"/>
      <c r="AC1560" s="1"/>
      <c r="AD1560" s="1"/>
      <c r="AE1560" s="1"/>
      <c r="AF1560" s="1"/>
    </row>
    <row r="1561" spans="4:32" x14ac:dyDescent="0.2">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c r="AB1561" s="1"/>
      <c r="AC1561" s="1"/>
      <c r="AD1561" s="1"/>
      <c r="AE1561" s="1"/>
      <c r="AF1561" s="1"/>
    </row>
    <row r="1562" spans="4:32" x14ac:dyDescent="0.2">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c r="AB1562" s="1"/>
      <c r="AC1562" s="1"/>
      <c r="AD1562" s="1"/>
      <c r="AE1562" s="1"/>
      <c r="AF1562" s="1"/>
    </row>
    <row r="1563" spans="4:32" x14ac:dyDescent="0.2">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c r="AB1563" s="1"/>
      <c r="AC1563" s="1"/>
      <c r="AD1563" s="1"/>
      <c r="AE1563" s="1"/>
      <c r="AF1563" s="1"/>
    </row>
    <row r="1564" spans="4:32" x14ac:dyDescent="0.2">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c r="AB1564" s="1"/>
      <c r="AC1564" s="1"/>
      <c r="AD1564" s="1"/>
      <c r="AE1564" s="1"/>
      <c r="AF1564" s="1"/>
    </row>
    <row r="1565" spans="4:32" x14ac:dyDescent="0.2">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c r="AB1565" s="1"/>
      <c r="AC1565" s="1"/>
      <c r="AD1565" s="1"/>
      <c r="AE1565" s="1"/>
      <c r="AF1565" s="1"/>
    </row>
    <row r="1566" spans="4:32" x14ac:dyDescent="0.2">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c r="AB1566" s="1"/>
      <c r="AC1566" s="1"/>
      <c r="AD1566" s="1"/>
      <c r="AE1566" s="1"/>
      <c r="AF1566" s="1"/>
    </row>
    <row r="1567" spans="4:32" x14ac:dyDescent="0.2">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c r="AB1567" s="1"/>
      <c r="AC1567" s="1"/>
      <c r="AD1567" s="1"/>
      <c r="AE1567" s="1"/>
      <c r="AF1567" s="1"/>
    </row>
    <row r="1568" spans="4:32" x14ac:dyDescent="0.2">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c r="AB1568" s="1"/>
      <c r="AC1568" s="1"/>
      <c r="AD1568" s="1"/>
      <c r="AE1568" s="1"/>
      <c r="AF1568" s="1"/>
    </row>
    <row r="1569" spans="4:32" x14ac:dyDescent="0.2">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c r="AB1569" s="1"/>
      <c r="AC1569" s="1"/>
      <c r="AD1569" s="1"/>
      <c r="AE1569" s="1"/>
      <c r="AF1569" s="1"/>
    </row>
    <row r="1570" spans="4:32" x14ac:dyDescent="0.2">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c r="AB1570" s="1"/>
      <c r="AC1570" s="1"/>
      <c r="AD1570" s="1"/>
      <c r="AE1570" s="1"/>
      <c r="AF1570" s="1"/>
    </row>
    <row r="1571" spans="4:32" x14ac:dyDescent="0.2">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c r="AB1571" s="1"/>
      <c r="AC1571" s="1"/>
      <c r="AD1571" s="1"/>
      <c r="AE1571" s="1"/>
      <c r="AF1571" s="1"/>
    </row>
    <row r="1572" spans="4:32" x14ac:dyDescent="0.2">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c r="AB1572" s="1"/>
      <c r="AC1572" s="1"/>
      <c r="AD1572" s="1"/>
      <c r="AE1572" s="1"/>
      <c r="AF1572" s="1"/>
    </row>
    <row r="1573" spans="4:32" x14ac:dyDescent="0.2">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c r="AB1573" s="1"/>
      <c r="AC1573" s="1"/>
      <c r="AD1573" s="1"/>
      <c r="AE1573" s="1"/>
      <c r="AF1573" s="1"/>
    </row>
    <row r="1574" spans="4:32" x14ac:dyDescent="0.2">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c r="AB1574" s="1"/>
      <c r="AC1574" s="1"/>
      <c r="AD1574" s="1"/>
      <c r="AE1574" s="1"/>
      <c r="AF1574" s="1"/>
    </row>
    <row r="1575" spans="4:32" x14ac:dyDescent="0.2">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c r="AB1575" s="1"/>
      <c r="AC1575" s="1"/>
      <c r="AD1575" s="1"/>
      <c r="AE1575" s="1"/>
      <c r="AF1575" s="1"/>
    </row>
    <row r="1576" spans="4:32" x14ac:dyDescent="0.2">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c r="AB1576" s="1"/>
      <c r="AC1576" s="1"/>
      <c r="AD1576" s="1"/>
      <c r="AE1576" s="1"/>
      <c r="AF1576" s="1"/>
    </row>
    <row r="1577" spans="4:32" x14ac:dyDescent="0.2">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c r="AB1577" s="1"/>
      <c r="AC1577" s="1"/>
      <c r="AD1577" s="1"/>
      <c r="AE1577" s="1"/>
      <c r="AF1577" s="1"/>
    </row>
    <row r="1578" spans="4:32" x14ac:dyDescent="0.2">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c r="AB1578" s="1"/>
      <c r="AC1578" s="1"/>
      <c r="AD1578" s="1"/>
      <c r="AE1578" s="1"/>
      <c r="AF1578" s="1"/>
    </row>
    <row r="1579" spans="4:32" x14ac:dyDescent="0.2">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c r="AB1579" s="1"/>
      <c r="AC1579" s="1"/>
      <c r="AD1579" s="1"/>
      <c r="AE1579" s="1"/>
      <c r="AF1579" s="1"/>
    </row>
    <row r="1580" spans="4:32" x14ac:dyDescent="0.2">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c r="AB1580" s="1"/>
      <c r="AC1580" s="1"/>
      <c r="AD1580" s="1"/>
      <c r="AE1580" s="1"/>
      <c r="AF1580" s="1"/>
    </row>
    <row r="1581" spans="4:32" x14ac:dyDescent="0.2">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c r="AB1581" s="1"/>
      <c r="AC1581" s="1"/>
      <c r="AD1581" s="1"/>
      <c r="AE1581" s="1"/>
      <c r="AF1581" s="1"/>
    </row>
    <row r="1582" spans="4:32" x14ac:dyDescent="0.2">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c r="AB1582" s="1"/>
      <c r="AC1582" s="1"/>
      <c r="AD1582" s="1"/>
      <c r="AE1582" s="1"/>
      <c r="AF1582" s="1"/>
    </row>
    <row r="1583" spans="4:32" x14ac:dyDescent="0.2">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c r="AB1583" s="1"/>
      <c r="AC1583" s="1"/>
      <c r="AD1583" s="1"/>
      <c r="AE1583" s="1"/>
      <c r="AF1583" s="1"/>
    </row>
    <row r="1584" spans="4:32" x14ac:dyDescent="0.2">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c r="AB1584" s="1"/>
      <c r="AC1584" s="1"/>
      <c r="AD1584" s="1"/>
      <c r="AE1584" s="1"/>
      <c r="AF1584" s="1"/>
    </row>
    <row r="1585" spans="4:32" x14ac:dyDescent="0.2">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c r="AB1585" s="1"/>
      <c r="AC1585" s="1"/>
      <c r="AD1585" s="1"/>
      <c r="AE1585" s="1"/>
      <c r="AF1585" s="1"/>
    </row>
    <row r="1586" spans="4:32" x14ac:dyDescent="0.2">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c r="AB1586" s="1"/>
      <c r="AC1586" s="1"/>
      <c r="AD1586" s="1"/>
      <c r="AE1586" s="1"/>
      <c r="AF1586" s="1"/>
    </row>
    <row r="1587" spans="4:32" x14ac:dyDescent="0.2">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c r="AB1587" s="1"/>
      <c r="AC1587" s="1"/>
      <c r="AD1587" s="1"/>
      <c r="AE1587" s="1"/>
      <c r="AF1587" s="1"/>
    </row>
    <row r="1588" spans="4:32" x14ac:dyDescent="0.2">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c r="AB1588" s="1"/>
      <c r="AC1588" s="1"/>
      <c r="AD1588" s="1"/>
      <c r="AE1588" s="1"/>
      <c r="AF1588" s="1"/>
    </row>
    <row r="1589" spans="4:32" x14ac:dyDescent="0.2">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c r="AB1589" s="1"/>
      <c r="AC1589" s="1"/>
      <c r="AD1589" s="1"/>
      <c r="AE1589" s="1"/>
      <c r="AF1589" s="1"/>
    </row>
    <row r="1590" spans="4:32" x14ac:dyDescent="0.2">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c r="AB1590" s="1"/>
      <c r="AC1590" s="1"/>
      <c r="AD1590" s="1"/>
      <c r="AE1590" s="1"/>
      <c r="AF1590" s="1"/>
    </row>
    <row r="1591" spans="4:32" x14ac:dyDescent="0.2">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c r="AB1591" s="1"/>
      <c r="AC1591" s="1"/>
      <c r="AD1591" s="1"/>
      <c r="AE1591" s="1"/>
      <c r="AF1591" s="1"/>
    </row>
    <row r="1592" spans="4:32" x14ac:dyDescent="0.2">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c r="AB1592" s="1"/>
      <c r="AC1592" s="1"/>
      <c r="AD1592" s="1"/>
      <c r="AE1592" s="1"/>
      <c r="AF1592" s="1"/>
    </row>
    <row r="1593" spans="4:32" x14ac:dyDescent="0.2">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c r="AB1593" s="1"/>
      <c r="AC1593" s="1"/>
      <c r="AD1593" s="1"/>
      <c r="AE1593" s="1"/>
      <c r="AF1593" s="1"/>
    </row>
    <row r="1594" spans="4:32" x14ac:dyDescent="0.2">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c r="AB1594" s="1"/>
      <c r="AC1594" s="1"/>
      <c r="AD1594" s="1"/>
      <c r="AE1594" s="1"/>
      <c r="AF1594" s="1"/>
    </row>
    <row r="1595" spans="4:32" x14ac:dyDescent="0.2">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c r="AB1595" s="1"/>
      <c r="AC1595" s="1"/>
      <c r="AD1595" s="1"/>
      <c r="AE1595" s="1"/>
      <c r="AF1595" s="1"/>
    </row>
    <row r="1596" spans="4:32" x14ac:dyDescent="0.2">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c r="AB1596" s="1"/>
      <c r="AC1596" s="1"/>
      <c r="AD1596" s="1"/>
      <c r="AE1596" s="1"/>
      <c r="AF1596" s="1"/>
    </row>
    <row r="1597" spans="4:32" x14ac:dyDescent="0.2">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c r="AB1597" s="1"/>
      <c r="AC1597" s="1"/>
      <c r="AD1597" s="1"/>
      <c r="AE1597" s="1"/>
      <c r="AF1597" s="1"/>
    </row>
    <row r="1598" spans="4:32" x14ac:dyDescent="0.2">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c r="AB1598" s="1"/>
      <c r="AC1598" s="1"/>
      <c r="AD1598" s="1"/>
      <c r="AE1598" s="1"/>
      <c r="AF1598" s="1"/>
    </row>
    <row r="1599" spans="4:32" x14ac:dyDescent="0.2">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c r="AB1599" s="1"/>
      <c r="AC1599" s="1"/>
      <c r="AD1599" s="1"/>
      <c r="AE1599" s="1"/>
      <c r="AF1599" s="1"/>
    </row>
    <row r="1600" spans="4:32" x14ac:dyDescent="0.2">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c r="AB1600" s="1"/>
      <c r="AC1600" s="1"/>
      <c r="AD1600" s="1"/>
      <c r="AE1600" s="1"/>
      <c r="AF1600" s="1"/>
    </row>
    <row r="1601" spans="4:32" x14ac:dyDescent="0.2">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c r="AB1601" s="1"/>
      <c r="AC1601" s="1"/>
      <c r="AD1601" s="1"/>
      <c r="AE1601" s="1"/>
      <c r="AF1601" s="1"/>
    </row>
    <row r="1602" spans="4:32" x14ac:dyDescent="0.2">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c r="AB1602" s="1"/>
      <c r="AC1602" s="1"/>
      <c r="AD1602" s="1"/>
      <c r="AE1602" s="1"/>
      <c r="AF1602" s="1"/>
    </row>
    <row r="1603" spans="4:32" x14ac:dyDescent="0.2">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c r="AB1603" s="1"/>
      <c r="AC1603" s="1"/>
      <c r="AD1603" s="1"/>
      <c r="AE1603" s="1"/>
      <c r="AF1603" s="1"/>
    </row>
    <row r="1604" spans="4:32" x14ac:dyDescent="0.2">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c r="AB1604" s="1"/>
      <c r="AC1604" s="1"/>
      <c r="AD1604" s="1"/>
      <c r="AE1604" s="1"/>
      <c r="AF1604" s="1"/>
    </row>
    <row r="1605" spans="4:32" x14ac:dyDescent="0.2">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c r="AB1605" s="1"/>
      <c r="AC1605" s="1"/>
      <c r="AD1605" s="1"/>
      <c r="AE1605" s="1"/>
      <c r="AF1605" s="1"/>
    </row>
    <row r="1606" spans="4:32" x14ac:dyDescent="0.2">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c r="AB1606" s="1"/>
      <c r="AC1606" s="1"/>
      <c r="AD1606" s="1"/>
      <c r="AE1606" s="1"/>
      <c r="AF1606" s="1"/>
    </row>
    <row r="1607" spans="4:32" x14ac:dyDescent="0.2">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c r="AB1607" s="1"/>
      <c r="AC1607" s="1"/>
      <c r="AD1607" s="1"/>
      <c r="AE1607" s="1"/>
      <c r="AF1607" s="1"/>
    </row>
    <row r="1608" spans="4:32" x14ac:dyDescent="0.2">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c r="AB1608" s="1"/>
      <c r="AC1608" s="1"/>
      <c r="AD1608" s="1"/>
      <c r="AE1608" s="1"/>
      <c r="AF1608" s="1"/>
    </row>
    <row r="1609" spans="4:32" x14ac:dyDescent="0.2">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c r="AB1609" s="1"/>
      <c r="AC1609" s="1"/>
      <c r="AD1609" s="1"/>
      <c r="AE1609" s="1"/>
      <c r="AF1609" s="1"/>
    </row>
    <row r="1610" spans="4:32" x14ac:dyDescent="0.2">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c r="AB1610" s="1"/>
      <c r="AC1610" s="1"/>
      <c r="AD1610" s="1"/>
      <c r="AE1610" s="1"/>
      <c r="AF1610" s="1"/>
    </row>
    <row r="1611" spans="4:32" x14ac:dyDescent="0.2">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c r="AB1611" s="1"/>
      <c r="AC1611" s="1"/>
      <c r="AD1611" s="1"/>
      <c r="AE1611" s="1"/>
      <c r="AF1611" s="1"/>
    </row>
    <row r="1612" spans="4:32" x14ac:dyDescent="0.2">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c r="AB1612" s="1"/>
      <c r="AC1612" s="1"/>
      <c r="AD1612" s="1"/>
      <c r="AE1612" s="1"/>
      <c r="AF1612" s="1"/>
    </row>
    <row r="1613" spans="4:32" x14ac:dyDescent="0.2">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c r="AB1613" s="1"/>
      <c r="AC1613" s="1"/>
      <c r="AD1613" s="1"/>
      <c r="AE1613" s="1"/>
      <c r="AF1613" s="1"/>
    </row>
    <row r="1614" spans="4:32" x14ac:dyDescent="0.2">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c r="AB1614" s="1"/>
      <c r="AC1614" s="1"/>
      <c r="AD1614" s="1"/>
      <c r="AE1614" s="1"/>
      <c r="AF1614" s="1"/>
    </row>
    <row r="1615" spans="4:32" x14ac:dyDescent="0.2">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c r="AB1615" s="1"/>
      <c r="AC1615" s="1"/>
      <c r="AD1615" s="1"/>
      <c r="AE1615" s="1"/>
      <c r="AF1615" s="1"/>
    </row>
    <row r="1616" spans="4:32" x14ac:dyDescent="0.2">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c r="AB1616" s="1"/>
      <c r="AC1616" s="1"/>
      <c r="AD1616" s="1"/>
      <c r="AE1616" s="1"/>
      <c r="AF1616" s="1"/>
    </row>
    <row r="1617" spans="4:32" x14ac:dyDescent="0.2">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c r="AB1617" s="1"/>
      <c r="AC1617" s="1"/>
      <c r="AD1617" s="1"/>
      <c r="AE1617" s="1"/>
      <c r="AF1617" s="1"/>
    </row>
    <row r="1618" spans="4:32" x14ac:dyDescent="0.2">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c r="AB1618" s="1"/>
      <c r="AC1618" s="1"/>
      <c r="AD1618" s="1"/>
      <c r="AE1618" s="1"/>
      <c r="AF1618" s="1"/>
    </row>
    <row r="1619" spans="4:32" x14ac:dyDescent="0.2">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c r="AB1619" s="1"/>
      <c r="AC1619" s="1"/>
      <c r="AD1619" s="1"/>
      <c r="AE1619" s="1"/>
      <c r="AF1619" s="1"/>
    </row>
    <row r="1620" spans="4:32" x14ac:dyDescent="0.2">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c r="AB1620" s="1"/>
      <c r="AC1620" s="1"/>
      <c r="AD1620" s="1"/>
      <c r="AE1620" s="1"/>
      <c r="AF1620" s="1"/>
    </row>
    <row r="1621" spans="4:32" x14ac:dyDescent="0.2">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c r="AB1621" s="1"/>
      <c r="AC1621" s="1"/>
      <c r="AD1621" s="1"/>
      <c r="AE1621" s="1"/>
      <c r="AF1621" s="1"/>
    </row>
    <row r="1622" spans="4:32" x14ac:dyDescent="0.2">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c r="AB1622" s="1"/>
      <c r="AC1622" s="1"/>
      <c r="AD1622" s="1"/>
      <c r="AE1622" s="1"/>
      <c r="AF1622" s="1"/>
    </row>
    <row r="1623" spans="4:32" x14ac:dyDescent="0.2">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c r="AB1623" s="1"/>
      <c r="AC1623" s="1"/>
      <c r="AD1623" s="1"/>
      <c r="AE1623" s="1"/>
      <c r="AF1623" s="1"/>
    </row>
    <row r="1624" spans="4:32" x14ac:dyDescent="0.2">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c r="AB1624" s="1"/>
      <c r="AC1624" s="1"/>
      <c r="AD1624" s="1"/>
      <c r="AE1624" s="1"/>
      <c r="AF1624" s="1"/>
    </row>
    <row r="1625" spans="4:32" x14ac:dyDescent="0.2">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c r="AB1625" s="1"/>
      <c r="AC1625" s="1"/>
      <c r="AD1625" s="1"/>
      <c r="AE1625" s="1"/>
      <c r="AF1625" s="1"/>
    </row>
    <row r="1626" spans="4:32" x14ac:dyDescent="0.2">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c r="AB1626" s="1"/>
      <c r="AC1626" s="1"/>
      <c r="AD1626" s="1"/>
      <c r="AE1626" s="1"/>
      <c r="AF1626" s="1"/>
    </row>
    <row r="1627" spans="4:32" x14ac:dyDescent="0.2">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c r="AB1627" s="1"/>
      <c r="AC1627" s="1"/>
      <c r="AD1627" s="1"/>
      <c r="AE1627" s="1"/>
      <c r="AF1627" s="1"/>
    </row>
    <row r="1628" spans="4:32" x14ac:dyDescent="0.2">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c r="AB1628" s="1"/>
      <c r="AC1628" s="1"/>
      <c r="AD1628" s="1"/>
      <c r="AE1628" s="1"/>
      <c r="AF1628" s="1"/>
    </row>
    <row r="1629" spans="4:32" x14ac:dyDescent="0.2">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c r="AB1629" s="1"/>
      <c r="AC1629" s="1"/>
      <c r="AD1629" s="1"/>
      <c r="AE1629" s="1"/>
      <c r="AF1629" s="1"/>
    </row>
    <row r="1630" spans="4:32" x14ac:dyDescent="0.2">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c r="AB1630" s="1"/>
      <c r="AC1630" s="1"/>
      <c r="AD1630" s="1"/>
      <c r="AE1630" s="1"/>
      <c r="AF1630" s="1"/>
    </row>
    <row r="1631" spans="4:32" x14ac:dyDescent="0.2">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c r="AB1631" s="1"/>
      <c r="AC1631" s="1"/>
      <c r="AD1631" s="1"/>
      <c r="AE1631" s="1"/>
      <c r="AF1631" s="1"/>
    </row>
    <row r="1632" spans="4:32" x14ac:dyDescent="0.2">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c r="AB1632" s="1"/>
      <c r="AC1632" s="1"/>
      <c r="AD1632" s="1"/>
      <c r="AE1632" s="1"/>
      <c r="AF1632" s="1"/>
    </row>
    <row r="1633" spans="4:32" x14ac:dyDescent="0.2">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c r="AB1633" s="1"/>
      <c r="AC1633" s="1"/>
      <c r="AD1633" s="1"/>
      <c r="AE1633" s="1"/>
      <c r="AF1633" s="1"/>
    </row>
    <row r="1634" spans="4:32" x14ac:dyDescent="0.2">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c r="AB1634" s="1"/>
      <c r="AC1634" s="1"/>
      <c r="AD1634" s="1"/>
      <c r="AE1634" s="1"/>
      <c r="AF1634" s="1"/>
    </row>
    <row r="1635" spans="4:32" x14ac:dyDescent="0.2">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c r="AB1635" s="1"/>
      <c r="AC1635" s="1"/>
      <c r="AD1635" s="1"/>
      <c r="AE1635" s="1"/>
      <c r="AF1635" s="1"/>
    </row>
    <row r="1636" spans="4:32" x14ac:dyDescent="0.2">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c r="AB1636" s="1"/>
      <c r="AC1636" s="1"/>
      <c r="AD1636" s="1"/>
      <c r="AE1636" s="1"/>
      <c r="AF1636" s="1"/>
    </row>
    <row r="1637" spans="4:32" x14ac:dyDescent="0.2">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c r="AB1637" s="1"/>
      <c r="AC1637" s="1"/>
      <c r="AD1637" s="1"/>
      <c r="AE1637" s="1"/>
      <c r="AF1637" s="1"/>
    </row>
    <row r="1638" spans="4:32" x14ac:dyDescent="0.2">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c r="AB1638" s="1"/>
      <c r="AC1638" s="1"/>
      <c r="AD1638" s="1"/>
      <c r="AE1638" s="1"/>
      <c r="AF1638" s="1"/>
    </row>
    <row r="1639" spans="4:32" x14ac:dyDescent="0.2">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c r="AB1639" s="1"/>
      <c r="AC1639" s="1"/>
      <c r="AD1639" s="1"/>
      <c r="AE1639" s="1"/>
      <c r="AF1639" s="1"/>
    </row>
    <row r="1640" spans="4:32" x14ac:dyDescent="0.2">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c r="AB1640" s="1"/>
      <c r="AC1640" s="1"/>
      <c r="AD1640" s="1"/>
      <c r="AE1640" s="1"/>
      <c r="AF1640" s="1"/>
    </row>
    <row r="1641" spans="4:32" x14ac:dyDescent="0.2">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c r="AB1641" s="1"/>
      <c r="AC1641" s="1"/>
      <c r="AD1641" s="1"/>
      <c r="AE1641" s="1"/>
      <c r="AF1641" s="1"/>
    </row>
    <row r="1642" spans="4:32" x14ac:dyDescent="0.2">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c r="AB1642" s="1"/>
      <c r="AC1642" s="1"/>
      <c r="AD1642" s="1"/>
      <c r="AE1642" s="1"/>
      <c r="AF1642" s="1"/>
    </row>
    <row r="1643" spans="4:32" x14ac:dyDescent="0.2">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c r="AB1643" s="1"/>
      <c r="AC1643" s="1"/>
      <c r="AD1643" s="1"/>
      <c r="AE1643" s="1"/>
      <c r="AF1643" s="1"/>
    </row>
    <row r="1644" spans="4:32" x14ac:dyDescent="0.2">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c r="AB1644" s="1"/>
      <c r="AC1644" s="1"/>
      <c r="AD1644" s="1"/>
      <c r="AE1644" s="1"/>
      <c r="AF1644" s="1"/>
    </row>
    <row r="1645" spans="4:32" x14ac:dyDescent="0.2">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c r="AB1645" s="1"/>
      <c r="AC1645" s="1"/>
      <c r="AD1645" s="1"/>
      <c r="AE1645" s="1"/>
      <c r="AF1645" s="1"/>
    </row>
    <row r="1646" spans="4:32" x14ac:dyDescent="0.2">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c r="AB1646" s="1"/>
      <c r="AC1646" s="1"/>
      <c r="AD1646" s="1"/>
      <c r="AE1646" s="1"/>
      <c r="AF1646" s="1"/>
    </row>
    <row r="1647" spans="4:32" x14ac:dyDescent="0.2">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c r="AB1647" s="1"/>
      <c r="AC1647" s="1"/>
      <c r="AD1647" s="1"/>
      <c r="AE1647" s="1"/>
      <c r="AF1647" s="1"/>
    </row>
    <row r="1648" spans="4:32" x14ac:dyDescent="0.2">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c r="AB1648" s="1"/>
      <c r="AC1648" s="1"/>
      <c r="AD1648" s="1"/>
      <c r="AE1648" s="1"/>
      <c r="AF1648" s="1"/>
    </row>
    <row r="1649" spans="4:32" x14ac:dyDescent="0.2">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c r="AB1649" s="1"/>
      <c r="AC1649" s="1"/>
      <c r="AD1649" s="1"/>
      <c r="AE1649" s="1"/>
      <c r="AF1649" s="1"/>
    </row>
    <row r="1650" spans="4:32" x14ac:dyDescent="0.2">
      <c r="D1650" s="1"/>
      <c r="E1650" s="1"/>
      <c r="F1650" s="1"/>
      <c r="G1650" s="1"/>
      <c r="H1650" s="1"/>
      <c r="I1650" s="1"/>
      <c r="J1650" s="1"/>
      <c r="K1650" s="1"/>
      <c r="L1650" s="1"/>
      <c r="M1650" s="1"/>
      <c r="N1650" s="1"/>
      <c r="O1650" s="1"/>
      <c r="P1650" s="1"/>
      <c r="Q1650" s="1"/>
      <c r="R1650" s="1"/>
      <c r="S1650" s="1"/>
      <c r="T1650" s="1"/>
      <c r="U1650" s="1"/>
      <c r="V1650" s="1"/>
      <c r="W1650" s="1"/>
      <c r="X1650" s="1"/>
      <c r="Y1650" s="1"/>
      <c r="Z1650" s="1"/>
      <c r="AA1650" s="1"/>
      <c r="AB1650" s="1"/>
      <c r="AC1650" s="1"/>
      <c r="AD1650" s="1"/>
      <c r="AE1650" s="1"/>
      <c r="AF1650" s="1"/>
    </row>
    <row r="1651" spans="4:32" x14ac:dyDescent="0.2">
      <c r="D1651" s="1"/>
      <c r="E1651" s="1"/>
      <c r="F1651" s="1"/>
      <c r="G1651" s="1"/>
      <c r="H1651" s="1"/>
      <c r="I1651" s="1"/>
      <c r="J1651" s="1"/>
      <c r="K1651" s="1"/>
      <c r="L1651" s="1"/>
      <c r="M1651" s="1"/>
      <c r="N1651" s="1"/>
      <c r="O1651" s="1"/>
      <c r="P1651" s="1"/>
      <c r="Q1651" s="1"/>
      <c r="R1651" s="1"/>
      <c r="S1651" s="1"/>
      <c r="T1651" s="1"/>
      <c r="U1651" s="1"/>
      <c r="V1651" s="1"/>
      <c r="W1651" s="1"/>
      <c r="X1651" s="1"/>
      <c r="Y1651" s="1"/>
      <c r="Z1651" s="1"/>
      <c r="AA1651" s="1"/>
      <c r="AB1651" s="1"/>
      <c r="AC1651" s="1"/>
      <c r="AD1651" s="1"/>
      <c r="AE1651" s="1"/>
      <c r="AF1651" s="1"/>
    </row>
    <row r="1652" spans="4:32" x14ac:dyDescent="0.2">
      <c r="D1652" s="1"/>
      <c r="E1652" s="1"/>
      <c r="F1652" s="1"/>
      <c r="G1652" s="1"/>
      <c r="H1652" s="1"/>
      <c r="I1652" s="1"/>
      <c r="J1652" s="1"/>
      <c r="K1652" s="1"/>
      <c r="L1652" s="1"/>
      <c r="M1652" s="1"/>
      <c r="N1652" s="1"/>
      <c r="O1652" s="1"/>
      <c r="P1652" s="1"/>
      <c r="Q1652" s="1"/>
      <c r="R1652" s="1"/>
      <c r="S1652" s="1"/>
      <c r="T1652" s="1"/>
      <c r="U1652" s="1"/>
      <c r="V1652" s="1"/>
      <c r="W1652" s="1"/>
      <c r="X1652" s="1"/>
      <c r="Y1652" s="1"/>
      <c r="Z1652" s="1"/>
      <c r="AA1652" s="1"/>
      <c r="AB1652" s="1"/>
      <c r="AC1652" s="1"/>
      <c r="AD1652" s="1"/>
      <c r="AE1652" s="1"/>
      <c r="AF1652" s="1"/>
    </row>
    <row r="1653" spans="4:32" x14ac:dyDescent="0.2">
      <c r="D1653" s="1"/>
      <c r="E1653" s="1"/>
      <c r="F1653" s="1"/>
      <c r="G1653" s="1"/>
      <c r="H1653" s="1"/>
      <c r="I1653" s="1"/>
      <c r="J1653" s="1"/>
      <c r="K1653" s="1"/>
      <c r="L1653" s="1"/>
      <c r="M1653" s="1"/>
      <c r="N1653" s="1"/>
      <c r="O1653" s="1"/>
      <c r="P1653" s="1"/>
      <c r="Q1653" s="1"/>
      <c r="R1653" s="1"/>
      <c r="S1653" s="1"/>
      <c r="T1653" s="1"/>
      <c r="U1653" s="1"/>
      <c r="V1653" s="1"/>
      <c r="W1653" s="1"/>
      <c r="X1653" s="1"/>
      <c r="Y1653" s="1"/>
      <c r="Z1653" s="1"/>
      <c r="AA1653" s="1"/>
      <c r="AB1653" s="1"/>
      <c r="AC1653" s="1"/>
      <c r="AD1653" s="1"/>
      <c r="AE1653" s="1"/>
      <c r="AF1653" s="1"/>
    </row>
    <row r="1654" spans="4:32" x14ac:dyDescent="0.2">
      <c r="D1654" s="1"/>
      <c r="E1654" s="1"/>
      <c r="F1654" s="1"/>
      <c r="G1654" s="1"/>
      <c r="H1654" s="1"/>
      <c r="I1654" s="1"/>
      <c r="J1654" s="1"/>
      <c r="K1654" s="1"/>
      <c r="L1654" s="1"/>
      <c r="M1654" s="1"/>
      <c r="N1654" s="1"/>
      <c r="O1654" s="1"/>
      <c r="P1654" s="1"/>
      <c r="Q1654" s="1"/>
      <c r="R1654" s="1"/>
      <c r="S1654" s="1"/>
      <c r="T1654" s="1"/>
      <c r="U1654" s="1"/>
      <c r="V1654" s="1"/>
      <c r="W1654" s="1"/>
      <c r="X1654" s="1"/>
      <c r="Y1654" s="1"/>
      <c r="Z1654" s="1"/>
      <c r="AA1654" s="1"/>
      <c r="AB1654" s="1"/>
      <c r="AC1654" s="1"/>
      <c r="AD1654" s="1"/>
      <c r="AE1654" s="1"/>
      <c r="AF1654" s="1"/>
    </row>
    <row r="1655" spans="4:32" x14ac:dyDescent="0.2">
      <c r="D1655" s="1"/>
      <c r="E1655" s="1"/>
      <c r="F1655" s="1"/>
      <c r="G1655" s="1"/>
      <c r="H1655" s="1"/>
      <c r="I1655" s="1"/>
      <c r="J1655" s="1"/>
      <c r="K1655" s="1"/>
      <c r="L1655" s="1"/>
      <c r="M1655" s="1"/>
      <c r="N1655" s="1"/>
      <c r="O1655" s="1"/>
      <c r="P1655" s="1"/>
      <c r="Q1655" s="1"/>
      <c r="R1655" s="1"/>
      <c r="S1655" s="1"/>
      <c r="T1655" s="1"/>
      <c r="U1655" s="1"/>
      <c r="V1655" s="1"/>
      <c r="W1655" s="1"/>
      <c r="X1655" s="1"/>
      <c r="Y1655" s="1"/>
      <c r="Z1655" s="1"/>
      <c r="AA1655" s="1"/>
      <c r="AB1655" s="1"/>
      <c r="AC1655" s="1"/>
      <c r="AD1655" s="1"/>
      <c r="AE1655" s="1"/>
      <c r="AF1655" s="1"/>
    </row>
    <row r="1656" spans="4:32" x14ac:dyDescent="0.2">
      <c r="D1656" s="1"/>
      <c r="E1656" s="1"/>
      <c r="F1656" s="1"/>
      <c r="G1656" s="1"/>
      <c r="H1656" s="1"/>
      <c r="I1656" s="1"/>
      <c r="J1656" s="1"/>
      <c r="K1656" s="1"/>
      <c r="L1656" s="1"/>
      <c r="M1656" s="1"/>
      <c r="N1656" s="1"/>
      <c r="O1656" s="1"/>
      <c r="P1656" s="1"/>
      <c r="Q1656" s="1"/>
      <c r="R1656" s="1"/>
      <c r="S1656" s="1"/>
      <c r="T1656" s="1"/>
      <c r="U1656" s="1"/>
      <c r="V1656" s="1"/>
      <c r="W1656" s="1"/>
      <c r="X1656" s="1"/>
      <c r="Y1656" s="1"/>
      <c r="Z1656" s="1"/>
      <c r="AA1656" s="1"/>
      <c r="AB1656" s="1"/>
      <c r="AC1656" s="1"/>
      <c r="AD1656" s="1"/>
      <c r="AE1656" s="1"/>
      <c r="AF1656" s="1"/>
    </row>
    <row r="1657" spans="4:32" x14ac:dyDescent="0.2">
      <c r="D1657" s="1"/>
      <c r="E1657" s="1"/>
      <c r="F1657" s="1"/>
      <c r="G1657" s="1"/>
      <c r="H1657" s="1"/>
      <c r="I1657" s="1"/>
      <c r="J1657" s="1"/>
      <c r="K1657" s="1"/>
      <c r="L1657" s="1"/>
      <c r="M1657" s="1"/>
      <c r="N1657" s="1"/>
      <c r="O1657" s="1"/>
      <c r="P1657" s="1"/>
      <c r="Q1657" s="1"/>
      <c r="R1657" s="1"/>
      <c r="S1657" s="1"/>
      <c r="T1657" s="1"/>
      <c r="U1657" s="1"/>
      <c r="V1657" s="1"/>
      <c r="W1657" s="1"/>
      <c r="X1657" s="1"/>
      <c r="Y1657" s="1"/>
      <c r="Z1657" s="1"/>
      <c r="AA1657" s="1"/>
      <c r="AB1657" s="1"/>
      <c r="AC1657" s="1"/>
      <c r="AD1657" s="1"/>
      <c r="AE1657" s="1"/>
      <c r="AF1657" s="1"/>
    </row>
    <row r="1658" spans="4:32" x14ac:dyDescent="0.2">
      <c r="D1658" s="1"/>
      <c r="E1658" s="1"/>
      <c r="F1658" s="1"/>
      <c r="G1658" s="1"/>
      <c r="H1658" s="1"/>
      <c r="I1658" s="1"/>
      <c r="J1658" s="1"/>
      <c r="K1658" s="1"/>
      <c r="L1658" s="1"/>
      <c r="M1658" s="1"/>
      <c r="N1658" s="1"/>
      <c r="O1658" s="1"/>
      <c r="P1658" s="1"/>
      <c r="Q1658" s="1"/>
      <c r="R1658" s="1"/>
      <c r="S1658" s="1"/>
      <c r="T1658" s="1"/>
      <c r="U1658" s="1"/>
      <c r="V1658" s="1"/>
      <c r="W1658" s="1"/>
      <c r="X1658" s="1"/>
      <c r="Y1658" s="1"/>
      <c r="Z1658" s="1"/>
      <c r="AA1658" s="1"/>
      <c r="AB1658" s="1"/>
      <c r="AC1658" s="1"/>
      <c r="AD1658" s="1"/>
      <c r="AE1658" s="1"/>
      <c r="AF1658" s="1"/>
    </row>
    <row r="1659" spans="4:32" x14ac:dyDescent="0.2">
      <c r="D1659" s="1"/>
      <c r="E1659" s="1"/>
      <c r="F1659" s="1"/>
      <c r="G1659" s="1"/>
      <c r="H1659" s="1"/>
      <c r="I1659" s="1"/>
      <c r="J1659" s="1"/>
      <c r="K1659" s="1"/>
      <c r="L1659" s="1"/>
      <c r="M1659" s="1"/>
      <c r="N1659" s="1"/>
      <c r="O1659" s="1"/>
      <c r="P1659" s="1"/>
      <c r="Q1659" s="1"/>
      <c r="R1659" s="1"/>
      <c r="S1659" s="1"/>
      <c r="T1659" s="1"/>
      <c r="U1659" s="1"/>
      <c r="V1659" s="1"/>
      <c r="W1659" s="1"/>
      <c r="X1659" s="1"/>
      <c r="Y1659" s="1"/>
      <c r="Z1659" s="1"/>
      <c r="AA1659" s="1"/>
      <c r="AB1659" s="1"/>
      <c r="AC1659" s="1"/>
      <c r="AD1659" s="1"/>
      <c r="AE1659" s="1"/>
      <c r="AF1659" s="1"/>
    </row>
    <row r="1660" spans="4:32" x14ac:dyDescent="0.2">
      <c r="D1660" s="1"/>
      <c r="E1660" s="1"/>
      <c r="F1660" s="1"/>
      <c r="G1660" s="1"/>
      <c r="H1660" s="1"/>
      <c r="I1660" s="1"/>
      <c r="J1660" s="1"/>
      <c r="K1660" s="1"/>
      <c r="L1660" s="1"/>
      <c r="M1660" s="1"/>
      <c r="N1660" s="1"/>
      <c r="O1660" s="1"/>
      <c r="P1660" s="1"/>
      <c r="Q1660" s="1"/>
      <c r="R1660" s="1"/>
      <c r="S1660" s="1"/>
      <c r="T1660" s="1"/>
      <c r="U1660" s="1"/>
      <c r="V1660" s="1"/>
      <c r="W1660" s="1"/>
      <c r="X1660" s="1"/>
      <c r="Y1660" s="1"/>
      <c r="Z1660" s="1"/>
      <c r="AA1660" s="1"/>
      <c r="AB1660" s="1"/>
      <c r="AC1660" s="1"/>
      <c r="AD1660" s="1"/>
      <c r="AE1660" s="1"/>
      <c r="AF1660" s="1"/>
    </row>
    <row r="1661" spans="4:32" x14ac:dyDescent="0.2">
      <c r="D1661" s="1"/>
      <c r="E1661" s="1"/>
      <c r="F1661" s="1"/>
      <c r="G1661" s="1"/>
      <c r="H1661" s="1"/>
      <c r="I1661" s="1"/>
      <c r="J1661" s="1"/>
      <c r="K1661" s="1"/>
      <c r="L1661" s="1"/>
      <c r="M1661" s="1"/>
      <c r="N1661" s="1"/>
      <c r="O1661" s="1"/>
      <c r="P1661" s="1"/>
      <c r="Q1661" s="1"/>
      <c r="R1661" s="1"/>
      <c r="S1661" s="1"/>
      <c r="T1661" s="1"/>
      <c r="U1661" s="1"/>
      <c r="V1661" s="1"/>
      <c r="W1661" s="1"/>
      <c r="X1661" s="1"/>
      <c r="Y1661" s="1"/>
      <c r="Z1661" s="1"/>
      <c r="AA1661" s="1"/>
      <c r="AB1661" s="1"/>
      <c r="AC1661" s="1"/>
      <c r="AD1661" s="1"/>
      <c r="AE1661" s="1"/>
      <c r="AF1661" s="1"/>
    </row>
    <row r="1662" spans="4:32" x14ac:dyDescent="0.2">
      <c r="D1662" s="1"/>
      <c r="E1662" s="1"/>
      <c r="F1662" s="1"/>
      <c r="G1662" s="1"/>
      <c r="H1662" s="1"/>
      <c r="I1662" s="1"/>
      <c r="J1662" s="1"/>
      <c r="K1662" s="1"/>
      <c r="L1662" s="1"/>
      <c r="M1662" s="1"/>
      <c r="N1662" s="1"/>
      <c r="O1662" s="1"/>
      <c r="P1662" s="1"/>
      <c r="Q1662" s="1"/>
      <c r="R1662" s="1"/>
      <c r="S1662" s="1"/>
      <c r="T1662" s="1"/>
      <c r="U1662" s="1"/>
      <c r="V1662" s="1"/>
      <c r="W1662" s="1"/>
      <c r="X1662" s="1"/>
      <c r="Y1662" s="1"/>
      <c r="Z1662" s="1"/>
      <c r="AA1662" s="1"/>
      <c r="AB1662" s="1"/>
      <c r="AC1662" s="1"/>
      <c r="AD1662" s="1"/>
      <c r="AE1662" s="1"/>
      <c r="AF1662" s="1"/>
    </row>
    <row r="1663" spans="4:32" x14ac:dyDescent="0.2">
      <c r="D1663" s="1"/>
      <c r="E1663" s="1"/>
      <c r="F1663" s="1"/>
      <c r="G1663" s="1"/>
      <c r="H1663" s="1"/>
      <c r="I1663" s="1"/>
      <c r="J1663" s="1"/>
      <c r="K1663" s="1"/>
      <c r="L1663" s="1"/>
      <c r="M1663" s="1"/>
      <c r="N1663" s="1"/>
      <c r="O1663" s="1"/>
      <c r="P1663" s="1"/>
      <c r="Q1663" s="1"/>
      <c r="R1663" s="1"/>
      <c r="S1663" s="1"/>
      <c r="T1663" s="1"/>
      <c r="U1663" s="1"/>
      <c r="V1663" s="1"/>
      <c r="W1663" s="1"/>
      <c r="X1663" s="1"/>
      <c r="Y1663" s="1"/>
      <c r="Z1663" s="1"/>
      <c r="AA1663" s="1"/>
      <c r="AB1663" s="1"/>
      <c r="AC1663" s="1"/>
      <c r="AD1663" s="1"/>
      <c r="AE1663" s="1"/>
      <c r="AF1663" s="1"/>
    </row>
    <row r="1664" spans="4:32" x14ac:dyDescent="0.2">
      <c r="D1664" s="1"/>
      <c r="E1664" s="1"/>
      <c r="F1664" s="1"/>
      <c r="G1664" s="1"/>
      <c r="H1664" s="1"/>
      <c r="I1664" s="1"/>
      <c r="J1664" s="1"/>
      <c r="K1664" s="1"/>
      <c r="L1664" s="1"/>
      <c r="M1664" s="1"/>
      <c r="N1664" s="1"/>
      <c r="O1664" s="1"/>
      <c r="P1664" s="1"/>
      <c r="Q1664" s="1"/>
      <c r="R1664" s="1"/>
      <c r="S1664" s="1"/>
      <c r="T1664" s="1"/>
      <c r="U1664" s="1"/>
      <c r="V1664" s="1"/>
      <c r="W1664" s="1"/>
      <c r="X1664" s="1"/>
      <c r="Y1664" s="1"/>
      <c r="Z1664" s="1"/>
      <c r="AA1664" s="1"/>
      <c r="AB1664" s="1"/>
      <c r="AC1664" s="1"/>
      <c r="AD1664" s="1"/>
      <c r="AE1664" s="1"/>
      <c r="AF1664" s="1"/>
    </row>
    <row r="1665" spans="4:32" x14ac:dyDescent="0.2">
      <c r="D1665" s="1"/>
      <c r="E1665" s="1"/>
      <c r="F1665" s="1"/>
      <c r="G1665" s="1"/>
      <c r="H1665" s="1"/>
      <c r="I1665" s="1"/>
      <c r="J1665" s="1"/>
      <c r="K1665" s="1"/>
      <c r="L1665" s="1"/>
      <c r="M1665" s="1"/>
      <c r="N1665" s="1"/>
      <c r="O1665" s="1"/>
      <c r="P1665" s="1"/>
      <c r="Q1665" s="1"/>
      <c r="R1665" s="1"/>
      <c r="S1665" s="1"/>
      <c r="T1665" s="1"/>
      <c r="U1665" s="1"/>
      <c r="V1665" s="1"/>
      <c r="W1665" s="1"/>
      <c r="X1665" s="1"/>
      <c r="Y1665" s="1"/>
      <c r="Z1665" s="1"/>
      <c r="AA1665" s="1"/>
      <c r="AB1665" s="1"/>
      <c r="AC1665" s="1"/>
      <c r="AD1665" s="1"/>
      <c r="AE1665" s="1"/>
      <c r="AF1665" s="1"/>
    </row>
    <row r="1666" spans="4:32" x14ac:dyDescent="0.2">
      <c r="D1666" s="1"/>
      <c r="E1666" s="1"/>
      <c r="F1666" s="1"/>
      <c r="G1666" s="1"/>
      <c r="H1666" s="1"/>
      <c r="I1666" s="1"/>
      <c r="J1666" s="1"/>
      <c r="K1666" s="1"/>
      <c r="L1666" s="1"/>
      <c r="M1666" s="1"/>
      <c r="N1666" s="1"/>
      <c r="O1666" s="1"/>
      <c r="P1666" s="1"/>
      <c r="Q1666" s="1"/>
      <c r="R1666" s="1"/>
      <c r="S1666" s="1"/>
      <c r="T1666" s="1"/>
      <c r="U1666" s="1"/>
      <c r="V1666" s="1"/>
      <c r="W1666" s="1"/>
      <c r="X1666" s="1"/>
      <c r="Y1666" s="1"/>
      <c r="Z1666" s="1"/>
      <c r="AA1666" s="1"/>
      <c r="AB1666" s="1"/>
      <c r="AC1666" s="1"/>
      <c r="AD1666" s="1"/>
      <c r="AE1666" s="1"/>
      <c r="AF1666" s="1"/>
    </row>
    <row r="1667" spans="4:32" x14ac:dyDescent="0.2">
      <c r="D1667" s="1"/>
      <c r="E1667" s="1"/>
      <c r="F1667" s="1"/>
      <c r="G1667" s="1"/>
      <c r="H1667" s="1"/>
      <c r="I1667" s="1"/>
      <c r="J1667" s="1"/>
      <c r="K1667" s="1"/>
      <c r="L1667" s="1"/>
      <c r="M1667" s="1"/>
      <c r="N1667" s="1"/>
      <c r="O1667" s="1"/>
      <c r="P1667" s="1"/>
      <c r="Q1667" s="1"/>
      <c r="R1667" s="1"/>
      <c r="S1667" s="1"/>
      <c r="T1667" s="1"/>
      <c r="U1667" s="1"/>
      <c r="V1667" s="1"/>
      <c r="W1667" s="1"/>
      <c r="X1667" s="1"/>
      <c r="Y1667" s="1"/>
      <c r="Z1667" s="1"/>
      <c r="AA1667" s="1"/>
      <c r="AB1667" s="1"/>
      <c r="AC1667" s="1"/>
      <c r="AD1667" s="1"/>
      <c r="AE1667" s="1"/>
      <c r="AF1667" s="1"/>
    </row>
    <row r="1668" spans="4:32" x14ac:dyDescent="0.2">
      <c r="D1668" s="1"/>
      <c r="E1668" s="1"/>
      <c r="F1668" s="1"/>
      <c r="G1668" s="1"/>
      <c r="H1668" s="1"/>
      <c r="I1668" s="1"/>
      <c r="J1668" s="1"/>
      <c r="K1668" s="1"/>
      <c r="L1668" s="1"/>
      <c r="M1668" s="1"/>
      <c r="N1668" s="1"/>
      <c r="O1668" s="1"/>
      <c r="P1668" s="1"/>
      <c r="Q1668" s="1"/>
      <c r="R1668" s="1"/>
      <c r="S1668" s="1"/>
      <c r="T1668" s="1"/>
      <c r="U1668" s="1"/>
      <c r="V1668" s="1"/>
      <c r="W1668" s="1"/>
      <c r="X1668" s="1"/>
      <c r="Y1668" s="1"/>
      <c r="Z1668" s="1"/>
      <c r="AA1668" s="1"/>
      <c r="AB1668" s="1"/>
      <c r="AC1668" s="1"/>
      <c r="AD1668" s="1"/>
      <c r="AE1668" s="1"/>
      <c r="AF1668" s="1"/>
    </row>
    <row r="1669" spans="4:32" x14ac:dyDescent="0.2">
      <c r="D1669" s="1"/>
      <c r="E1669" s="1"/>
      <c r="F1669" s="1"/>
      <c r="G1669" s="1"/>
      <c r="H1669" s="1"/>
      <c r="I1669" s="1"/>
      <c r="J1669" s="1"/>
      <c r="K1669" s="1"/>
      <c r="L1669" s="1"/>
      <c r="M1669" s="1"/>
      <c r="N1669" s="1"/>
      <c r="O1669" s="1"/>
      <c r="P1669" s="1"/>
      <c r="Q1669" s="1"/>
      <c r="R1669" s="1"/>
      <c r="S1669" s="1"/>
      <c r="T1669" s="1"/>
      <c r="U1669" s="1"/>
      <c r="V1669" s="1"/>
      <c r="W1669" s="1"/>
      <c r="X1669" s="1"/>
      <c r="Y1669" s="1"/>
      <c r="Z1669" s="1"/>
      <c r="AA1669" s="1"/>
      <c r="AB1669" s="1"/>
      <c r="AC1669" s="1"/>
      <c r="AD1669" s="1"/>
      <c r="AE1669" s="1"/>
      <c r="AF1669" s="1"/>
    </row>
    <row r="1670" spans="4:32" x14ac:dyDescent="0.2">
      <c r="D1670" s="1"/>
      <c r="E1670" s="1"/>
      <c r="F1670" s="1"/>
      <c r="G1670" s="1"/>
      <c r="H1670" s="1"/>
      <c r="I1670" s="1"/>
      <c r="J1670" s="1"/>
      <c r="K1670" s="1"/>
      <c r="L1670" s="1"/>
      <c r="M1670" s="1"/>
      <c r="N1670" s="1"/>
      <c r="O1670" s="1"/>
      <c r="P1670" s="1"/>
      <c r="Q1670" s="1"/>
      <c r="R1670" s="1"/>
      <c r="S1670" s="1"/>
      <c r="T1670" s="1"/>
      <c r="U1670" s="1"/>
      <c r="V1670" s="1"/>
      <c r="W1670" s="1"/>
      <c r="X1670" s="1"/>
      <c r="Y1670" s="1"/>
      <c r="Z1670" s="1"/>
      <c r="AA1670" s="1"/>
      <c r="AB1670" s="1"/>
      <c r="AC1670" s="1"/>
      <c r="AD1670" s="1"/>
      <c r="AE1670" s="1"/>
      <c r="AF1670" s="1"/>
    </row>
    <row r="1671" spans="4:32" x14ac:dyDescent="0.2">
      <c r="D1671" s="1"/>
      <c r="E1671" s="1"/>
      <c r="F1671" s="1"/>
      <c r="G1671" s="1"/>
      <c r="H1671" s="1"/>
      <c r="I1671" s="1"/>
      <c r="J1671" s="1"/>
      <c r="K1671" s="1"/>
      <c r="L1671" s="1"/>
      <c r="M1671" s="1"/>
      <c r="N1671" s="1"/>
      <c r="O1671" s="1"/>
      <c r="P1671" s="1"/>
      <c r="Q1671" s="1"/>
      <c r="R1671" s="1"/>
      <c r="S1671" s="1"/>
      <c r="T1671" s="1"/>
      <c r="U1671" s="1"/>
      <c r="V1671" s="1"/>
      <c r="W1671" s="1"/>
      <c r="X1671" s="1"/>
      <c r="Y1671" s="1"/>
      <c r="Z1671" s="1"/>
      <c r="AA1671" s="1"/>
      <c r="AB1671" s="1"/>
      <c r="AC1671" s="1"/>
      <c r="AD1671" s="1"/>
      <c r="AE1671" s="1"/>
      <c r="AF1671" s="1"/>
    </row>
    <row r="1672" spans="4:32" x14ac:dyDescent="0.2">
      <c r="D1672" s="1"/>
      <c r="E1672" s="1"/>
      <c r="F1672" s="1"/>
      <c r="G1672" s="1"/>
      <c r="H1672" s="1"/>
      <c r="I1672" s="1"/>
      <c r="J1672" s="1"/>
      <c r="K1672" s="1"/>
      <c r="L1672" s="1"/>
      <c r="M1672" s="1"/>
      <c r="N1672" s="1"/>
      <c r="O1672" s="1"/>
      <c r="P1672" s="1"/>
      <c r="Q1672" s="1"/>
      <c r="R1672" s="1"/>
      <c r="S1672" s="1"/>
      <c r="T1672" s="1"/>
      <c r="U1672" s="1"/>
      <c r="V1672" s="1"/>
      <c r="W1672" s="1"/>
      <c r="X1672" s="1"/>
      <c r="Y1672" s="1"/>
      <c r="Z1672" s="1"/>
      <c r="AA1672" s="1"/>
      <c r="AB1672" s="1"/>
      <c r="AC1672" s="1"/>
      <c r="AD1672" s="1"/>
      <c r="AE1672" s="1"/>
      <c r="AF1672" s="1"/>
    </row>
    <row r="1673" spans="4:32" x14ac:dyDescent="0.2">
      <c r="D1673" s="1"/>
      <c r="E1673" s="1"/>
      <c r="F1673" s="1"/>
      <c r="G1673" s="1"/>
      <c r="H1673" s="1"/>
      <c r="I1673" s="1"/>
      <c r="J1673" s="1"/>
      <c r="K1673" s="1"/>
      <c r="L1673" s="1"/>
      <c r="M1673" s="1"/>
      <c r="N1673" s="1"/>
      <c r="O1673" s="1"/>
      <c r="P1673" s="1"/>
      <c r="Q1673" s="1"/>
      <c r="R1673" s="1"/>
      <c r="S1673" s="1"/>
      <c r="T1673" s="1"/>
      <c r="U1673" s="1"/>
      <c r="V1673" s="1"/>
      <c r="W1673" s="1"/>
      <c r="X1673" s="1"/>
      <c r="Y1673" s="1"/>
      <c r="Z1673" s="1"/>
      <c r="AA1673" s="1"/>
      <c r="AB1673" s="1"/>
      <c r="AC1673" s="1"/>
      <c r="AD1673" s="1"/>
      <c r="AE1673" s="1"/>
      <c r="AF1673" s="1"/>
    </row>
    <row r="1674" spans="4:32" x14ac:dyDescent="0.2">
      <c r="D1674" s="1"/>
      <c r="E1674" s="1"/>
      <c r="F1674" s="1"/>
      <c r="G1674" s="1"/>
      <c r="H1674" s="1"/>
      <c r="I1674" s="1"/>
      <c r="J1674" s="1"/>
      <c r="K1674" s="1"/>
      <c r="L1674" s="1"/>
      <c r="M1674" s="1"/>
      <c r="N1674" s="1"/>
      <c r="O1674" s="1"/>
      <c r="P1674" s="1"/>
      <c r="Q1674" s="1"/>
      <c r="R1674" s="1"/>
      <c r="S1674" s="1"/>
      <c r="T1674" s="1"/>
      <c r="U1674" s="1"/>
      <c r="V1674" s="1"/>
      <c r="W1674" s="1"/>
      <c r="X1674" s="1"/>
      <c r="Y1674" s="1"/>
      <c r="Z1674" s="1"/>
      <c r="AA1674" s="1"/>
      <c r="AB1674" s="1"/>
      <c r="AC1674" s="1"/>
      <c r="AD1674" s="1"/>
      <c r="AE1674" s="1"/>
      <c r="AF1674" s="1"/>
    </row>
    <row r="1675" spans="4:32" x14ac:dyDescent="0.2">
      <c r="D1675" s="1"/>
      <c r="E1675" s="1"/>
      <c r="F1675" s="1"/>
      <c r="G1675" s="1"/>
      <c r="H1675" s="1"/>
      <c r="I1675" s="1"/>
      <c r="J1675" s="1"/>
      <c r="K1675" s="1"/>
      <c r="L1675" s="1"/>
      <c r="M1675" s="1"/>
      <c r="N1675" s="1"/>
      <c r="O1675" s="1"/>
      <c r="P1675" s="1"/>
      <c r="Q1675" s="1"/>
      <c r="R1675" s="1"/>
      <c r="S1675" s="1"/>
      <c r="T1675" s="1"/>
      <c r="U1675" s="1"/>
      <c r="V1675" s="1"/>
      <c r="W1675" s="1"/>
      <c r="X1675" s="1"/>
      <c r="Y1675" s="1"/>
      <c r="Z1675" s="1"/>
      <c r="AA1675" s="1"/>
      <c r="AB1675" s="1"/>
      <c r="AC1675" s="1"/>
      <c r="AD1675" s="1"/>
      <c r="AE1675" s="1"/>
      <c r="AF1675" s="1"/>
    </row>
    <row r="1676" spans="4:32" x14ac:dyDescent="0.2">
      <c r="D1676" s="1"/>
      <c r="E1676" s="1"/>
      <c r="F1676" s="1"/>
      <c r="G1676" s="1"/>
      <c r="H1676" s="1"/>
      <c r="I1676" s="1"/>
      <c r="J1676" s="1"/>
      <c r="K1676" s="1"/>
      <c r="L1676" s="1"/>
      <c r="M1676" s="1"/>
      <c r="N1676" s="1"/>
      <c r="O1676" s="1"/>
      <c r="P1676" s="1"/>
      <c r="Q1676" s="1"/>
      <c r="R1676" s="1"/>
      <c r="S1676" s="1"/>
      <c r="T1676" s="1"/>
      <c r="U1676" s="1"/>
      <c r="V1676" s="1"/>
      <c r="W1676" s="1"/>
      <c r="X1676" s="1"/>
      <c r="Y1676" s="1"/>
      <c r="Z1676" s="1"/>
      <c r="AA1676" s="1"/>
      <c r="AB1676" s="1"/>
      <c r="AC1676" s="1"/>
      <c r="AD1676" s="1"/>
      <c r="AE1676" s="1"/>
      <c r="AF1676" s="1"/>
    </row>
    <row r="1677" spans="4:32" x14ac:dyDescent="0.2">
      <c r="D1677" s="1"/>
      <c r="E1677" s="1"/>
      <c r="F1677" s="1"/>
      <c r="G1677" s="1"/>
      <c r="H1677" s="1"/>
      <c r="I1677" s="1"/>
      <c r="J1677" s="1"/>
      <c r="K1677" s="1"/>
      <c r="L1677" s="1"/>
      <c r="M1677" s="1"/>
      <c r="N1677" s="1"/>
      <c r="O1677" s="1"/>
      <c r="P1677" s="1"/>
      <c r="Q1677" s="1"/>
      <c r="R1677" s="1"/>
      <c r="S1677" s="1"/>
      <c r="T1677" s="1"/>
      <c r="U1677" s="1"/>
      <c r="V1677" s="1"/>
      <c r="W1677" s="1"/>
      <c r="X1677" s="1"/>
      <c r="Y1677" s="1"/>
      <c r="Z1677" s="1"/>
      <c r="AA1677" s="1"/>
      <c r="AB1677" s="1"/>
      <c r="AC1677" s="1"/>
      <c r="AD1677" s="1"/>
      <c r="AE1677" s="1"/>
      <c r="AF1677" s="1"/>
    </row>
    <row r="1678" spans="4:32" x14ac:dyDescent="0.2">
      <c r="D1678" s="1"/>
      <c r="E1678" s="1"/>
      <c r="F1678" s="1"/>
      <c r="G1678" s="1"/>
      <c r="H1678" s="1"/>
      <c r="I1678" s="1"/>
      <c r="J1678" s="1"/>
      <c r="K1678" s="1"/>
      <c r="L1678" s="1"/>
      <c r="M1678" s="1"/>
      <c r="N1678" s="1"/>
      <c r="O1678" s="1"/>
      <c r="P1678" s="1"/>
      <c r="Q1678" s="1"/>
      <c r="R1678" s="1"/>
      <c r="S1678" s="1"/>
      <c r="T1678" s="1"/>
      <c r="U1678" s="1"/>
      <c r="V1678" s="1"/>
      <c r="W1678" s="1"/>
      <c r="X1678" s="1"/>
      <c r="Y1678" s="1"/>
      <c r="Z1678" s="1"/>
      <c r="AA1678" s="1"/>
      <c r="AB1678" s="1"/>
      <c r="AC1678" s="1"/>
      <c r="AD1678" s="1"/>
      <c r="AE1678" s="1"/>
      <c r="AF1678" s="1"/>
    </row>
    <row r="1679" spans="4:32" x14ac:dyDescent="0.2">
      <c r="D1679" s="1"/>
      <c r="E1679" s="1"/>
      <c r="F1679" s="1"/>
      <c r="G1679" s="1"/>
      <c r="H1679" s="1"/>
      <c r="I1679" s="1"/>
      <c r="J1679" s="1"/>
      <c r="K1679" s="1"/>
      <c r="L1679" s="1"/>
      <c r="M1679" s="1"/>
      <c r="N1679" s="1"/>
      <c r="O1679" s="1"/>
      <c r="P1679" s="1"/>
      <c r="Q1679" s="1"/>
      <c r="R1679" s="1"/>
      <c r="S1679" s="1"/>
      <c r="T1679" s="1"/>
      <c r="U1679" s="1"/>
      <c r="V1679" s="1"/>
      <c r="W1679" s="1"/>
      <c r="X1679" s="1"/>
      <c r="Y1679" s="1"/>
      <c r="Z1679" s="1"/>
      <c r="AA1679" s="1"/>
      <c r="AB1679" s="1"/>
      <c r="AC1679" s="1"/>
      <c r="AD1679" s="1"/>
      <c r="AE1679" s="1"/>
      <c r="AF1679" s="1"/>
    </row>
    <row r="1680" spans="4:32" x14ac:dyDescent="0.2">
      <c r="D1680" s="1"/>
      <c r="E1680" s="1"/>
      <c r="F1680" s="1"/>
      <c r="G1680" s="1"/>
      <c r="H1680" s="1"/>
      <c r="I1680" s="1"/>
      <c r="J1680" s="1"/>
      <c r="K1680" s="1"/>
      <c r="L1680" s="1"/>
      <c r="M1680" s="1"/>
      <c r="N1680" s="1"/>
      <c r="O1680" s="1"/>
      <c r="P1680" s="1"/>
      <c r="Q1680" s="1"/>
      <c r="R1680" s="1"/>
      <c r="S1680" s="1"/>
      <c r="T1680" s="1"/>
      <c r="U1680" s="1"/>
      <c r="V1680" s="1"/>
      <c r="W1680" s="1"/>
      <c r="X1680" s="1"/>
      <c r="Y1680" s="1"/>
      <c r="Z1680" s="1"/>
      <c r="AA1680" s="1"/>
      <c r="AB1680" s="1"/>
      <c r="AC1680" s="1"/>
      <c r="AD1680" s="1"/>
      <c r="AE1680" s="1"/>
      <c r="AF1680" s="1"/>
    </row>
    <row r="1681" spans="4:32" x14ac:dyDescent="0.2">
      <c r="D1681" s="1"/>
      <c r="E1681" s="1"/>
      <c r="F1681" s="1"/>
      <c r="G1681" s="1"/>
      <c r="H1681" s="1"/>
      <c r="I1681" s="1"/>
      <c r="J1681" s="1"/>
      <c r="K1681" s="1"/>
      <c r="L1681" s="1"/>
      <c r="M1681" s="1"/>
      <c r="N1681" s="1"/>
      <c r="O1681" s="1"/>
      <c r="P1681" s="1"/>
      <c r="Q1681" s="1"/>
      <c r="R1681" s="1"/>
      <c r="S1681" s="1"/>
      <c r="T1681" s="1"/>
      <c r="U1681" s="1"/>
      <c r="V1681" s="1"/>
      <c r="W1681" s="1"/>
      <c r="X1681" s="1"/>
      <c r="Y1681" s="1"/>
      <c r="Z1681" s="1"/>
      <c r="AA1681" s="1"/>
      <c r="AB1681" s="1"/>
      <c r="AC1681" s="1"/>
      <c r="AD1681" s="1"/>
      <c r="AE1681" s="1"/>
      <c r="AF1681" s="1"/>
    </row>
    <row r="1682" spans="4:32" x14ac:dyDescent="0.2">
      <c r="D1682" s="1"/>
      <c r="E1682" s="1"/>
      <c r="F1682" s="1"/>
      <c r="G1682" s="1"/>
      <c r="H1682" s="1"/>
      <c r="I1682" s="1"/>
      <c r="J1682" s="1"/>
      <c r="K1682" s="1"/>
      <c r="L1682" s="1"/>
      <c r="M1682" s="1"/>
      <c r="N1682" s="1"/>
      <c r="O1682" s="1"/>
      <c r="P1682" s="1"/>
      <c r="Q1682" s="1"/>
      <c r="R1682" s="1"/>
      <c r="S1682" s="1"/>
      <c r="T1682" s="1"/>
      <c r="U1682" s="1"/>
      <c r="V1682" s="1"/>
      <c r="W1682" s="1"/>
      <c r="X1682" s="1"/>
      <c r="Y1682" s="1"/>
      <c r="Z1682" s="1"/>
      <c r="AA1682" s="1"/>
      <c r="AB1682" s="1"/>
      <c r="AC1682" s="1"/>
      <c r="AD1682" s="1"/>
      <c r="AE1682" s="1"/>
      <c r="AF1682" s="1"/>
    </row>
    <row r="1683" spans="4:32" x14ac:dyDescent="0.2">
      <c r="D1683" s="1"/>
      <c r="E1683" s="1"/>
      <c r="F1683" s="1"/>
      <c r="G1683" s="1"/>
      <c r="H1683" s="1"/>
      <c r="I1683" s="1"/>
      <c r="J1683" s="1"/>
      <c r="K1683" s="1"/>
      <c r="L1683" s="1"/>
      <c r="M1683" s="1"/>
      <c r="N1683" s="1"/>
      <c r="O1683" s="1"/>
      <c r="P1683" s="1"/>
      <c r="Q1683" s="1"/>
      <c r="R1683" s="1"/>
      <c r="S1683" s="1"/>
      <c r="T1683" s="1"/>
      <c r="U1683" s="1"/>
      <c r="V1683" s="1"/>
      <c r="W1683" s="1"/>
      <c r="X1683" s="1"/>
      <c r="Y1683" s="1"/>
      <c r="Z1683" s="1"/>
      <c r="AA1683" s="1"/>
      <c r="AB1683" s="1"/>
      <c r="AC1683" s="1"/>
      <c r="AD1683" s="1"/>
      <c r="AE1683" s="1"/>
      <c r="AF1683" s="1"/>
    </row>
    <row r="1684" spans="4:32" x14ac:dyDescent="0.2">
      <c r="D1684" s="1"/>
      <c r="E1684" s="1"/>
      <c r="F1684" s="1"/>
      <c r="G1684" s="1"/>
      <c r="H1684" s="1"/>
      <c r="I1684" s="1"/>
      <c r="J1684" s="1"/>
      <c r="K1684" s="1"/>
      <c r="L1684" s="1"/>
      <c r="M1684" s="1"/>
      <c r="N1684" s="1"/>
      <c r="O1684" s="1"/>
      <c r="P1684" s="1"/>
      <c r="Q1684" s="1"/>
      <c r="R1684" s="1"/>
      <c r="S1684" s="1"/>
      <c r="T1684" s="1"/>
      <c r="U1684" s="1"/>
      <c r="V1684" s="1"/>
      <c r="W1684" s="1"/>
      <c r="X1684" s="1"/>
      <c r="Y1684" s="1"/>
      <c r="Z1684" s="1"/>
      <c r="AA1684" s="1"/>
      <c r="AB1684" s="1"/>
      <c r="AC1684" s="1"/>
      <c r="AD1684" s="1"/>
      <c r="AE1684" s="1"/>
      <c r="AF1684" s="1"/>
    </row>
    <row r="1685" spans="4:32" x14ac:dyDescent="0.2">
      <c r="D1685" s="1"/>
      <c r="E1685" s="1"/>
      <c r="F1685" s="1"/>
      <c r="G1685" s="1"/>
      <c r="H1685" s="1"/>
      <c r="I1685" s="1"/>
      <c r="J1685" s="1"/>
      <c r="K1685" s="1"/>
      <c r="L1685" s="1"/>
      <c r="M1685" s="1"/>
      <c r="N1685" s="1"/>
      <c r="O1685" s="1"/>
      <c r="P1685" s="1"/>
      <c r="Q1685" s="1"/>
      <c r="R1685" s="1"/>
      <c r="S1685" s="1"/>
      <c r="T1685" s="1"/>
      <c r="U1685" s="1"/>
      <c r="V1685" s="1"/>
      <c r="W1685" s="1"/>
      <c r="X1685" s="1"/>
      <c r="Y1685" s="1"/>
      <c r="Z1685" s="1"/>
      <c r="AA1685" s="1"/>
      <c r="AB1685" s="1"/>
      <c r="AC1685" s="1"/>
      <c r="AD1685" s="1"/>
      <c r="AE1685" s="1"/>
      <c r="AF1685" s="1"/>
    </row>
    <row r="1686" spans="4:32" x14ac:dyDescent="0.2">
      <c r="D1686" s="1"/>
      <c r="E1686" s="1"/>
      <c r="F1686" s="1"/>
      <c r="G1686" s="1"/>
      <c r="H1686" s="1"/>
      <c r="I1686" s="1"/>
      <c r="J1686" s="1"/>
      <c r="K1686" s="1"/>
      <c r="L1686" s="1"/>
      <c r="M1686" s="1"/>
      <c r="N1686" s="1"/>
      <c r="O1686" s="1"/>
      <c r="P1686" s="1"/>
      <c r="Q1686" s="1"/>
      <c r="R1686" s="1"/>
      <c r="S1686" s="1"/>
      <c r="T1686" s="1"/>
      <c r="U1686" s="1"/>
      <c r="V1686" s="1"/>
      <c r="W1686" s="1"/>
      <c r="X1686" s="1"/>
      <c r="Y1686" s="1"/>
      <c r="Z1686" s="1"/>
      <c r="AA1686" s="1"/>
      <c r="AB1686" s="1"/>
      <c r="AC1686" s="1"/>
      <c r="AD1686" s="1"/>
      <c r="AE1686" s="1"/>
      <c r="AF1686" s="1"/>
    </row>
    <row r="1687" spans="4:32" x14ac:dyDescent="0.2">
      <c r="D1687" s="1"/>
      <c r="E1687" s="1"/>
      <c r="F1687" s="1"/>
      <c r="G1687" s="1"/>
      <c r="H1687" s="1"/>
      <c r="I1687" s="1"/>
      <c r="J1687" s="1"/>
      <c r="K1687" s="1"/>
      <c r="L1687" s="1"/>
      <c r="M1687" s="1"/>
      <c r="N1687" s="1"/>
      <c r="O1687" s="1"/>
      <c r="P1687" s="1"/>
      <c r="Q1687" s="1"/>
      <c r="R1687" s="1"/>
      <c r="S1687" s="1"/>
      <c r="T1687" s="1"/>
      <c r="U1687" s="1"/>
      <c r="V1687" s="1"/>
      <c r="W1687" s="1"/>
      <c r="X1687" s="1"/>
      <c r="Y1687" s="1"/>
      <c r="Z1687" s="1"/>
      <c r="AA1687" s="1"/>
      <c r="AB1687" s="1"/>
      <c r="AC1687" s="1"/>
      <c r="AD1687" s="1"/>
      <c r="AE1687" s="1"/>
      <c r="AF1687" s="1"/>
    </row>
    <row r="1688" spans="4:32" x14ac:dyDescent="0.2">
      <c r="D1688" s="1"/>
      <c r="E1688" s="1"/>
      <c r="F1688" s="1"/>
      <c r="G1688" s="1"/>
      <c r="H1688" s="1"/>
      <c r="I1688" s="1"/>
      <c r="J1688" s="1"/>
      <c r="K1688" s="1"/>
      <c r="L1688" s="1"/>
      <c r="M1688" s="1"/>
      <c r="N1688" s="1"/>
      <c r="O1688" s="1"/>
      <c r="P1688" s="1"/>
      <c r="Q1688" s="1"/>
      <c r="R1688" s="1"/>
      <c r="S1688" s="1"/>
      <c r="T1688" s="1"/>
      <c r="U1688" s="1"/>
      <c r="V1688" s="1"/>
      <c r="W1688" s="1"/>
      <c r="X1688" s="1"/>
      <c r="Y1688" s="1"/>
      <c r="Z1688" s="1"/>
      <c r="AA1688" s="1"/>
      <c r="AB1688" s="1"/>
      <c r="AC1688" s="1"/>
      <c r="AD1688" s="1"/>
      <c r="AE1688" s="1"/>
      <c r="AF1688" s="1"/>
    </row>
    <row r="1689" spans="4:32" x14ac:dyDescent="0.2">
      <c r="D1689" s="1"/>
      <c r="E1689" s="1"/>
      <c r="F1689" s="1"/>
      <c r="G1689" s="1"/>
      <c r="H1689" s="1"/>
      <c r="I1689" s="1"/>
      <c r="J1689" s="1"/>
      <c r="K1689" s="1"/>
      <c r="L1689" s="1"/>
      <c r="M1689" s="1"/>
      <c r="N1689" s="1"/>
      <c r="O1689" s="1"/>
      <c r="P1689" s="1"/>
      <c r="Q1689" s="1"/>
      <c r="R1689" s="1"/>
      <c r="S1689" s="1"/>
      <c r="T1689" s="1"/>
      <c r="U1689" s="1"/>
      <c r="V1689" s="1"/>
      <c r="W1689" s="1"/>
      <c r="X1689" s="1"/>
      <c r="Y1689" s="1"/>
      <c r="Z1689" s="1"/>
      <c r="AA1689" s="1"/>
      <c r="AB1689" s="1"/>
      <c r="AC1689" s="1"/>
      <c r="AD1689" s="1"/>
      <c r="AE1689" s="1"/>
      <c r="AF1689" s="1"/>
    </row>
    <row r="1690" spans="4:32" x14ac:dyDescent="0.2">
      <c r="D1690" s="1"/>
      <c r="E1690" s="1"/>
      <c r="F1690" s="1"/>
      <c r="G1690" s="1"/>
      <c r="H1690" s="1"/>
      <c r="I1690" s="1"/>
      <c r="J1690" s="1"/>
      <c r="K1690" s="1"/>
      <c r="L1690" s="1"/>
      <c r="M1690" s="1"/>
      <c r="N1690" s="1"/>
      <c r="O1690" s="1"/>
      <c r="P1690" s="1"/>
      <c r="Q1690" s="1"/>
      <c r="R1690" s="1"/>
      <c r="S1690" s="1"/>
      <c r="T1690" s="1"/>
      <c r="U1690" s="1"/>
      <c r="V1690" s="1"/>
      <c r="W1690" s="1"/>
      <c r="X1690" s="1"/>
      <c r="Y1690" s="1"/>
      <c r="Z1690" s="1"/>
      <c r="AA1690" s="1"/>
      <c r="AB1690" s="1"/>
      <c r="AC1690" s="1"/>
      <c r="AD1690" s="1"/>
      <c r="AE1690" s="1"/>
      <c r="AF1690" s="1"/>
    </row>
    <row r="1691" spans="4:32" x14ac:dyDescent="0.2">
      <c r="D1691" s="1"/>
      <c r="E1691" s="1"/>
      <c r="F1691" s="1"/>
      <c r="G1691" s="1"/>
      <c r="H1691" s="1"/>
      <c r="I1691" s="1"/>
      <c r="J1691" s="1"/>
      <c r="K1691" s="1"/>
      <c r="L1691" s="1"/>
      <c r="M1691" s="1"/>
      <c r="N1691" s="1"/>
      <c r="O1691" s="1"/>
      <c r="P1691" s="1"/>
      <c r="Q1691" s="1"/>
      <c r="R1691" s="1"/>
      <c r="S1691" s="1"/>
      <c r="T1691" s="1"/>
      <c r="U1691" s="1"/>
      <c r="V1691" s="1"/>
      <c r="W1691" s="1"/>
      <c r="X1691" s="1"/>
      <c r="Y1691" s="1"/>
      <c r="Z1691" s="1"/>
      <c r="AA1691" s="1"/>
      <c r="AB1691" s="1"/>
      <c r="AC1691" s="1"/>
      <c r="AD1691" s="1"/>
      <c r="AE1691" s="1"/>
      <c r="AF1691" s="1"/>
    </row>
    <row r="1692" spans="4:32" x14ac:dyDescent="0.2">
      <c r="D1692" s="1"/>
      <c r="E1692" s="1"/>
      <c r="F1692" s="1"/>
      <c r="G1692" s="1"/>
      <c r="H1692" s="1"/>
      <c r="I1692" s="1"/>
      <c r="J1692" s="1"/>
      <c r="K1692" s="1"/>
      <c r="L1692" s="1"/>
      <c r="M1692" s="1"/>
      <c r="N1692" s="1"/>
      <c r="O1692" s="1"/>
      <c r="P1692" s="1"/>
      <c r="Q1692" s="1"/>
      <c r="R1692" s="1"/>
      <c r="S1692" s="1"/>
      <c r="T1692" s="1"/>
      <c r="U1692" s="1"/>
      <c r="V1692" s="1"/>
      <c r="W1692" s="1"/>
      <c r="X1692" s="1"/>
      <c r="Y1692" s="1"/>
      <c r="Z1692" s="1"/>
      <c r="AA1692" s="1"/>
      <c r="AB1692" s="1"/>
      <c r="AC1692" s="1"/>
      <c r="AD1692" s="1"/>
      <c r="AE1692" s="1"/>
      <c r="AF1692" s="1"/>
    </row>
    <row r="1693" spans="4:32" x14ac:dyDescent="0.2">
      <c r="D1693" s="1"/>
      <c r="E1693" s="1"/>
      <c r="F1693" s="1"/>
      <c r="G1693" s="1"/>
      <c r="H1693" s="1"/>
      <c r="I1693" s="1"/>
      <c r="J1693" s="1"/>
      <c r="K1693" s="1"/>
      <c r="L1693" s="1"/>
      <c r="M1693" s="1"/>
      <c r="N1693" s="1"/>
      <c r="O1693" s="1"/>
      <c r="P1693" s="1"/>
      <c r="Q1693" s="1"/>
      <c r="R1693" s="1"/>
      <c r="S1693" s="1"/>
      <c r="T1693" s="1"/>
      <c r="U1693" s="1"/>
      <c r="V1693" s="1"/>
      <c r="W1693" s="1"/>
      <c r="X1693" s="1"/>
      <c r="Y1693" s="1"/>
      <c r="Z1693" s="1"/>
      <c r="AA1693" s="1"/>
      <c r="AB1693" s="1"/>
      <c r="AC1693" s="1"/>
      <c r="AD1693" s="1"/>
      <c r="AE1693" s="1"/>
      <c r="AF1693" s="1"/>
    </row>
    <row r="1694" spans="4:32" x14ac:dyDescent="0.2">
      <c r="D1694" s="1"/>
      <c r="E1694" s="1"/>
      <c r="F1694" s="1"/>
      <c r="G1694" s="1"/>
      <c r="H1694" s="1"/>
      <c r="I1694" s="1"/>
      <c r="J1694" s="1"/>
      <c r="K1694" s="1"/>
      <c r="L1694" s="1"/>
      <c r="M1694" s="1"/>
      <c r="N1694" s="1"/>
      <c r="O1694" s="1"/>
      <c r="P1694" s="1"/>
      <c r="Q1694" s="1"/>
      <c r="R1694" s="1"/>
      <c r="S1694" s="1"/>
      <c r="T1694" s="1"/>
      <c r="U1694" s="1"/>
      <c r="V1694" s="1"/>
      <c r="W1694" s="1"/>
      <c r="X1694" s="1"/>
      <c r="Y1694" s="1"/>
      <c r="Z1694" s="1"/>
      <c r="AA1694" s="1"/>
      <c r="AB1694" s="1"/>
      <c r="AC1694" s="1"/>
      <c r="AD1694" s="1"/>
      <c r="AE1694" s="1"/>
      <c r="AF1694" s="1"/>
    </row>
    <row r="1695" spans="4:32" x14ac:dyDescent="0.2">
      <c r="D1695" s="1"/>
      <c r="E1695" s="1"/>
      <c r="F1695" s="1"/>
      <c r="G1695" s="1"/>
      <c r="H1695" s="1"/>
      <c r="I1695" s="1"/>
      <c r="J1695" s="1"/>
      <c r="K1695" s="1"/>
      <c r="L1695" s="1"/>
      <c r="M1695" s="1"/>
      <c r="N1695" s="1"/>
      <c r="O1695" s="1"/>
      <c r="P1695" s="1"/>
      <c r="Q1695" s="1"/>
      <c r="R1695" s="1"/>
      <c r="S1695" s="1"/>
      <c r="T1695" s="1"/>
      <c r="U1695" s="1"/>
      <c r="V1695" s="1"/>
      <c r="W1695" s="1"/>
      <c r="X1695" s="1"/>
      <c r="Y1695" s="1"/>
      <c r="Z1695" s="1"/>
      <c r="AA1695" s="1"/>
      <c r="AB1695" s="1"/>
      <c r="AC1695" s="1"/>
      <c r="AD1695" s="1"/>
      <c r="AE1695" s="1"/>
      <c r="AF1695" s="1"/>
    </row>
    <row r="1696" spans="4:32" x14ac:dyDescent="0.2">
      <c r="D1696" s="1"/>
      <c r="E1696" s="1"/>
      <c r="F1696" s="1"/>
      <c r="G1696" s="1"/>
      <c r="H1696" s="1"/>
      <c r="I1696" s="1"/>
      <c r="J1696" s="1"/>
      <c r="K1696" s="1"/>
      <c r="L1696" s="1"/>
      <c r="M1696" s="1"/>
      <c r="N1696" s="1"/>
      <c r="O1696" s="1"/>
      <c r="P1696" s="1"/>
      <c r="Q1696" s="1"/>
      <c r="R1696" s="1"/>
      <c r="S1696" s="1"/>
      <c r="T1696" s="1"/>
      <c r="U1696" s="1"/>
      <c r="V1696" s="1"/>
      <c r="W1696" s="1"/>
      <c r="X1696" s="1"/>
      <c r="Y1696" s="1"/>
      <c r="Z1696" s="1"/>
      <c r="AA1696" s="1"/>
      <c r="AB1696" s="1"/>
      <c r="AC1696" s="1"/>
      <c r="AD1696" s="1"/>
      <c r="AE1696" s="1"/>
      <c r="AF1696" s="1"/>
    </row>
    <row r="1697" spans="4:32" x14ac:dyDescent="0.2">
      <c r="D1697" s="1"/>
      <c r="E1697" s="1"/>
      <c r="F1697" s="1"/>
      <c r="G1697" s="1"/>
      <c r="H1697" s="1"/>
      <c r="I1697" s="1"/>
      <c r="J1697" s="1"/>
      <c r="K1697" s="1"/>
      <c r="L1697" s="1"/>
      <c r="M1697" s="1"/>
      <c r="N1697" s="1"/>
      <c r="O1697" s="1"/>
      <c r="P1697" s="1"/>
      <c r="Q1697" s="1"/>
      <c r="R1697" s="1"/>
      <c r="S1697" s="1"/>
      <c r="T1697" s="1"/>
      <c r="U1697" s="1"/>
      <c r="V1697" s="1"/>
      <c r="W1697" s="1"/>
      <c r="X1697" s="1"/>
      <c r="Y1697" s="1"/>
      <c r="Z1697" s="1"/>
      <c r="AA1697" s="1"/>
      <c r="AB1697" s="1"/>
      <c r="AC1697" s="1"/>
      <c r="AD1697" s="1"/>
      <c r="AE1697" s="1"/>
      <c r="AF1697" s="1"/>
    </row>
    <row r="1698" spans="4:32" x14ac:dyDescent="0.2">
      <c r="D1698" s="1"/>
      <c r="E1698" s="1"/>
      <c r="F1698" s="1"/>
      <c r="G1698" s="1"/>
      <c r="H1698" s="1"/>
      <c r="I1698" s="1"/>
      <c r="J1698" s="1"/>
      <c r="K1698" s="1"/>
      <c r="L1698" s="1"/>
      <c r="M1698" s="1"/>
      <c r="N1698" s="1"/>
      <c r="O1698" s="1"/>
      <c r="P1698" s="1"/>
      <c r="Q1698" s="1"/>
      <c r="R1698" s="1"/>
      <c r="S1698" s="1"/>
      <c r="T1698" s="1"/>
      <c r="U1698" s="1"/>
      <c r="V1698" s="1"/>
      <c r="W1698" s="1"/>
      <c r="X1698" s="1"/>
      <c r="Y1698" s="1"/>
      <c r="Z1698" s="1"/>
      <c r="AA1698" s="1"/>
      <c r="AB1698" s="1"/>
      <c r="AC1698" s="1"/>
      <c r="AD1698" s="1"/>
      <c r="AE1698" s="1"/>
      <c r="AF1698" s="1"/>
    </row>
    <row r="1699" spans="4:32" x14ac:dyDescent="0.2">
      <c r="D1699" s="1"/>
      <c r="E1699" s="1"/>
      <c r="F1699" s="1"/>
      <c r="G1699" s="1"/>
      <c r="H1699" s="1"/>
      <c r="I1699" s="1"/>
      <c r="J1699" s="1"/>
      <c r="K1699" s="1"/>
      <c r="L1699" s="1"/>
      <c r="M1699" s="1"/>
      <c r="N1699" s="1"/>
      <c r="O1699" s="1"/>
      <c r="P1699" s="1"/>
      <c r="Q1699" s="1"/>
      <c r="R1699" s="1"/>
      <c r="S1699" s="1"/>
      <c r="T1699" s="1"/>
      <c r="U1699" s="1"/>
      <c r="V1699" s="1"/>
      <c r="W1699" s="1"/>
      <c r="X1699" s="1"/>
      <c r="Y1699" s="1"/>
      <c r="Z1699" s="1"/>
      <c r="AA1699" s="1"/>
      <c r="AB1699" s="1"/>
      <c r="AC1699" s="1"/>
      <c r="AD1699" s="1"/>
      <c r="AE1699" s="1"/>
      <c r="AF1699" s="1"/>
    </row>
    <row r="1700" spans="4:32" x14ac:dyDescent="0.2">
      <c r="D1700" s="1"/>
      <c r="E1700" s="1"/>
      <c r="F1700" s="1"/>
      <c r="G1700" s="1"/>
      <c r="H1700" s="1"/>
      <c r="I1700" s="1"/>
      <c r="J1700" s="1"/>
      <c r="K1700" s="1"/>
      <c r="L1700" s="1"/>
      <c r="M1700" s="1"/>
      <c r="N1700" s="1"/>
      <c r="O1700" s="1"/>
      <c r="P1700" s="1"/>
      <c r="Q1700" s="1"/>
      <c r="R1700" s="1"/>
      <c r="S1700" s="1"/>
      <c r="T1700" s="1"/>
      <c r="U1700" s="1"/>
      <c r="V1700" s="1"/>
      <c r="W1700" s="1"/>
      <c r="X1700" s="1"/>
      <c r="Y1700" s="1"/>
      <c r="Z1700" s="1"/>
      <c r="AA1700" s="1"/>
      <c r="AB1700" s="1"/>
      <c r="AC1700" s="1"/>
      <c r="AD1700" s="1"/>
      <c r="AE1700" s="1"/>
      <c r="AF1700" s="1"/>
    </row>
    <row r="1701" spans="4:32" x14ac:dyDescent="0.2">
      <c r="D1701" s="1"/>
      <c r="E1701" s="1"/>
      <c r="F1701" s="1"/>
      <c r="G1701" s="1"/>
      <c r="H1701" s="1"/>
      <c r="I1701" s="1"/>
      <c r="J1701" s="1"/>
      <c r="K1701" s="1"/>
      <c r="L1701" s="1"/>
      <c r="M1701" s="1"/>
      <c r="N1701" s="1"/>
      <c r="O1701" s="1"/>
      <c r="P1701" s="1"/>
      <c r="Q1701" s="1"/>
      <c r="R1701" s="1"/>
      <c r="S1701" s="1"/>
      <c r="T1701" s="1"/>
      <c r="U1701" s="1"/>
      <c r="V1701" s="1"/>
      <c r="W1701" s="1"/>
      <c r="X1701" s="1"/>
      <c r="Y1701" s="1"/>
      <c r="Z1701" s="1"/>
      <c r="AA1701" s="1"/>
      <c r="AB1701" s="1"/>
      <c r="AC1701" s="1"/>
      <c r="AD1701" s="1"/>
      <c r="AE1701" s="1"/>
      <c r="AF1701" s="1"/>
    </row>
    <row r="1702" spans="4:32" x14ac:dyDescent="0.2">
      <c r="D1702" s="1"/>
      <c r="E1702" s="1"/>
      <c r="F1702" s="1"/>
      <c r="G1702" s="1"/>
      <c r="H1702" s="1"/>
      <c r="I1702" s="1"/>
      <c r="J1702" s="1"/>
      <c r="K1702" s="1"/>
      <c r="L1702" s="1"/>
      <c r="M1702" s="1"/>
      <c r="N1702" s="1"/>
      <c r="O1702" s="1"/>
      <c r="P1702" s="1"/>
      <c r="Q1702" s="1"/>
      <c r="R1702" s="1"/>
      <c r="S1702" s="1"/>
      <c r="T1702" s="1"/>
      <c r="U1702" s="1"/>
      <c r="V1702" s="1"/>
      <c r="W1702" s="1"/>
      <c r="X1702" s="1"/>
      <c r="Y1702" s="1"/>
      <c r="Z1702" s="1"/>
      <c r="AA1702" s="1"/>
      <c r="AB1702" s="1"/>
      <c r="AC1702" s="1"/>
      <c r="AD1702" s="1"/>
      <c r="AE1702" s="1"/>
      <c r="AF1702" s="1"/>
    </row>
    <row r="1703" spans="4:32" x14ac:dyDescent="0.2">
      <c r="D1703" s="1"/>
      <c r="E1703" s="1"/>
      <c r="F1703" s="1"/>
      <c r="G1703" s="1"/>
      <c r="H1703" s="1"/>
      <c r="I1703" s="1"/>
      <c r="J1703" s="1"/>
      <c r="K1703" s="1"/>
      <c r="L1703" s="1"/>
      <c r="M1703" s="1"/>
      <c r="N1703" s="1"/>
      <c r="O1703" s="1"/>
      <c r="P1703" s="1"/>
      <c r="Q1703" s="1"/>
      <c r="R1703" s="1"/>
      <c r="S1703" s="1"/>
      <c r="T1703" s="1"/>
      <c r="U1703" s="1"/>
      <c r="V1703" s="1"/>
      <c r="W1703" s="1"/>
      <c r="X1703" s="1"/>
      <c r="Y1703" s="1"/>
      <c r="Z1703" s="1"/>
      <c r="AA1703" s="1"/>
      <c r="AB1703" s="1"/>
      <c r="AC1703" s="1"/>
      <c r="AD1703" s="1"/>
      <c r="AE1703" s="1"/>
      <c r="AF1703" s="1"/>
    </row>
    <row r="1704" spans="4:32" x14ac:dyDescent="0.2">
      <c r="D1704" s="1"/>
      <c r="E1704" s="1"/>
      <c r="F1704" s="1"/>
      <c r="G1704" s="1"/>
      <c r="H1704" s="1"/>
      <c r="I1704" s="1"/>
      <c r="J1704" s="1"/>
      <c r="K1704" s="1"/>
      <c r="L1704" s="1"/>
      <c r="M1704" s="1"/>
      <c r="N1704" s="1"/>
      <c r="O1704" s="1"/>
      <c r="P1704" s="1"/>
      <c r="Q1704" s="1"/>
      <c r="R1704" s="1"/>
      <c r="S1704" s="1"/>
      <c r="T1704" s="1"/>
      <c r="U1704" s="1"/>
      <c r="V1704" s="1"/>
      <c r="W1704" s="1"/>
      <c r="X1704" s="1"/>
      <c r="Y1704" s="1"/>
      <c r="Z1704" s="1"/>
      <c r="AA1704" s="1"/>
      <c r="AB1704" s="1"/>
      <c r="AC1704" s="1"/>
      <c r="AD1704" s="1"/>
      <c r="AE1704" s="1"/>
      <c r="AF1704" s="1"/>
    </row>
    <row r="1705" spans="4:32" x14ac:dyDescent="0.2">
      <c r="D1705" s="1"/>
      <c r="E1705" s="1"/>
      <c r="F1705" s="1"/>
      <c r="G1705" s="1"/>
      <c r="H1705" s="1"/>
      <c r="I1705" s="1"/>
      <c r="J1705" s="1"/>
      <c r="K1705" s="1"/>
      <c r="L1705" s="1"/>
      <c r="M1705" s="1"/>
      <c r="N1705" s="1"/>
      <c r="O1705" s="1"/>
      <c r="P1705" s="1"/>
      <c r="Q1705" s="1"/>
      <c r="R1705" s="1"/>
      <c r="S1705" s="1"/>
      <c r="T1705" s="1"/>
      <c r="U1705" s="1"/>
      <c r="V1705" s="1"/>
      <c r="W1705" s="1"/>
      <c r="X1705" s="1"/>
      <c r="Y1705" s="1"/>
      <c r="Z1705" s="1"/>
      <c r="AA1705" s="1"/>
      <c r="AB1705" s="1"/>
      <c r="AC1705" s="1"/>
      <c r="AD1705" s="1"/>
      <c r="AE1705" s="1"/>
      <c r="AF1705" s="1"/>
    </row>
    <row r="1706" spans="4:32" x14ac:dyDescent="0.2">
      <c r="D1706" s="1"/>
      <c r="E1706" s="1"/>
      <c r="F1706" s="1"/>
      <c r="G1706" s="1"/>
      <c r="H1706" s="1"/>
      <c r="I1706" s="1"/>
      <c r="J1706" s="1"/>
      <c r="K1706" s="1"/>
      <c r="L1706" s="1"/>
      <c r="M1706" s="1"/>
      <c r="N1706" s="1"/>
      <c r="O1706" s="1"/>
      <c r="P1706" s="1"/>
      <c r="Q1706" s="1"/>
      <c r="R1706" s="1"/>
      <c r="S1706" s="1"/>
      <c r="T1706" s="1"/>
      <c r="U1706" s="1"/>
      <c r="V1706" s="1"/>
      <c r="W1706" s="1"/>
      <c r="X1706" s="1"/>
      <c r="Y1706" s="1"/>
      <c r="Z1706" s="1"/>
      <c r="AA1706" s="1"/>
      <c r="AB1706" s="1"/>
      <c r="AC1706" s="1"/>
      <c r="AD1706" s="1"/>
      <c r="AE1706" s="1"/>
      <c r="AF1706" s="1"/>
    </row>
    <row r="1707" spans="4:32" x14ac:dyDescent="0.2">
      <c r="D1707" s="1"/>
      <c r="E1707" s="1"/>
      <c r="F1707" s="1"/>
      <c r="G1707" s="1"/>
      <c r="H1707" s="1"/>
      <c r="I1707" s="1"/>
      <c r="J1707" s="1"/>
      <c r="K1707" s="1"/>
      <c r="L1707" s="1"/>
      <c r="M1707" s="1"/>
      <c r="N1707" s="1"/>
      <c r="O1707" s="1"/>
      <c r="P1707" s="1"/>
      <c r="Q1707" s="1"/>
      <c r="R1707" s="1"/>
      <c r="S1707" s="1"/>
      <c r="T1707" s="1"/>
      <c r="U1707" s="1"/>
      <c r="V1707" s="1"/>
      <c r="W1707" s="1"/>
      <c r="X1707" s="1"/>
      <c r="Y1707" s="1"/>
      <c r="Z1707" s="1"/>
      <c r="AA1707" s="1"/>
      <c r="AB1707" s="1"/>
      <c r="AC1707" s="1"/>
      <c r="AD1707" s="1"/>
      <c r="AE1707" s="1"/>
      <c r="AF1707" s="1"/>
    </row>
    <row r="1708" spans="4:32" x14ac:dyDescent="0.2">
      <c r="D1708" s="1"/>
      <c r="E1708" s="1"/>
      <c r="F1708" s="1"/>
      <c r="G1708" s="1"/>
      <c r="H1708" s="1"/>
      <c r="I1708" s="1"/>
      <c r="J1708" s="1"/>
      <c r="K1708" s="1"/>
      <c r="L1708" s="1"/>
      <c r="M1708" s="1"/>
      <c r="N1708" s="1"/>
      <c r="O1708" s="1"/>
      <c r="P1708" s="1"/>
      <c r="Q1708" s="1"/>
      <c r="R1708" s="1"/>
      <c r="S1708" s="1"/>
      <c r="T1708" s="1"/>
      <c r="U1708" s="1"/>
      <c r="V1708" s="1"/>
      <c r="W1708" s="1"/>
      <c r="X1708" s="1"/>
      <c r="Y1708" s="1"/>
      <c r="Z1708" s="1"/>
      <c r="AA1708" s="1"/>
      <c r="AB1708" s="1"/>
      <c r="AC1708" s="1"/>
      <c r="AD1708" s="1"/>
      <c r="AE1708" s="1"/>
      <c r="AF1708" s="1"/>
    </row>
    <row r="1709" spans="4:32" x14ac:dyDescent="0.2">
      <c r="D1709" s="1"/>
      <c r="E1709" s="1"/>
      <c r="F1709" s="1"/>
      <c r="G1709" s="1"/>
      <c r="H1709" s="1"/>
      <c r="I1709" s="1"/>
      <c r="J1709" s="1"/>
      <c r="K1709" s="1"/>
      <c r="L1709" s="1"/>
      <c r="M1709" s="1"/>
      <c r="N1709" s="1"/>
      <c r="O1709" s="1"/>
      <c r="P1709" s="1"/>
      <c r="Q1709" s="1"/>
      <c r="R1709" s="1"/>
      <c r="S1709" s="1"/>
      <c r="T1709" s="1"/>
      <c r="U1709" s="1"/>
      <c r="V1709" s="1"/>
      <c r="W1709" s="1"/>
      <c r="X1709" s="1"/>
      <c r="Y1709" s="1"/>
      <c r="Z1709" s="1"/>
      <c r="AA1709" s="1"/>
      <c r="AB1709" s="1"/>
      <c r="AC1709" s="1"/>
      <c r="AD1709" s="1"/>
      <c r="AE1709" s="1"/>
      <c r="AF1709" s="1"/>
    </row>
    <row r="1710" spans="4:32" x14ac:dyDescent="0.2">
      <c r="D1710" s="1"/>
      <c r="E1710" s="1"/>
      <c r="F1710" s="1"/>
      <c r="G1710" s="1"/>
      <c r="H1710" s="1"/>
      <c r="I1710" s="1"/>
      <c r="J1710" s="1"/>
      <c r="K1710" s="1"/>
      <c r="L1710" s="1"/>
      <c r="M1710" s="1"/>
      <c r="N1710" s="1"/>
      <c r="O1710" s="1"/>
      <c r="P1710" s="1"/>
      <c r="Q1710" s="1"/>
      <c r="R1710" s="1"/>
      <c r="S1710" s="1"/>
      <c r="T1710" s="1"/>
      <c r="U1710" s="1"/>
      <c r="V1710" s="1"/>
      <c r="W1710" s="1"/>
      <c r="X1710" s="1"/>
      <c r="Y1710" s="1"/>
      <c r="Z1710" s="1"/>
      <c r="AA1710" s="1"/>
      <c r="AB1710" s="1"/>
      <c r="AC1710" s="1"/>
      <c r="AD1710" s="1"/>
      <c r="AE1710" s="1"/>
      <c r="AF1710" s="1"/>
    </row>
    <row r="1711" spans="4:32" x14ac:dyDescent="0.2">
      <c r="D1711" s="1"/>
      <c r="E1711" s="1"/>
      <c r="F1711" s="1"/>
      <c r="G1711" s="1"/>
      <c r="H1711" s="1"/>
      <c r="I1711" s="1"/>
      <c r="J1711" s="1"/>
      <c r="K1711" s="1"/>
      <c r="L1711" s="1"/>
      <c r="M1711" s="1"/>
      <c r="N1711" s="1"/>
      <c r="O1711" s="1"/>
      <c r="P1711" s="1"/>
      <c r="Q1711" s="1"/>
      <c r="R1711" s="1"/>
      <c r="S1711" s="1"/>
      <c r="T1711" s="1"/>
      <c r="U1711" s="1"/>
      <c r="V1711" s="1"/>
      <c r="W1711" s="1"/>
      <c r="X1711" s="1"/>
      <c r="Y1711" s="1"/>
      <c r="Z1711" s="1"/>
      <c r="AA1711" s="1"/>
      <c r="AB1711" s="1"/>
      <c r="AC1711" s="1"/>
      <c r="AD1711" s="1"/>
      <c r="AE1711" s="1"/>
      <c r="AF1711" s="1"/>
    </row>
    <row r="1712" spans="4:32" x14ac:dyDescent="0.2">
      <c r="D1712" s="1"/>
      <c r="E1712" s="1"/>
      <c r="F1712" s="1"/>
      <c r="G1712" s="1"/>
      <c r="H1712" s="1"/>
      <c r="I1712" s="1"/>
      <c r="J1712" s="1"/>
      <c r="K1712" s="1"/>
      <c r="L1712" s="1"/>
      <c r="M1712" s="1"/>
      <c r="N1712" s="1"/>
      <c r="O1712" s="1"/>
      <c r="P1712" s="1"/>
      <c r="Q1712" s="1"/>
      <c r="R1712" s="1"/>
      <c r="S1712" s="1"/>
      <c r="T1712" s="1"/>
      <c r="U1712" s="1"/>
      <c r="V1712" s="1"/>
      <c r="W1712" s="1"/>
      <c r="X1712" s="1"/>
      <c r="Y1712" s="1"/>
      <c r="Z1712" s="1"/>
      <c r="AA1712" s="1"/>
      <c r="AB1712" s="1"/>
      <c r="AC1712" s="1"/>
      <c r="AD1712" s="1"/>
      <c r="AE1712" s="1"/>
      <c r="AF1712" s="1"/>
    </row>
    <row r="1713" spans="4:32" x14ac:dyDescent="0.2">
      <c r="D1713" s="1"/>
      <c r="E1713" s="1"/>
      <c r="F1713" s="1"/>
      <c r="G1713" s="1"/>
      <c r="H1713" s="1"/>
      <c r="I1713" s="1"/>
      <c r="J1713" s="1"/>
      <c r="K1713" s="1"/>
      <c r="L1713" s="1"/>
      <c r="M1713" s="1"/>
      <c r="N1713" s="1"/>
      <c r="O1713" s="1"/>
      <c r="P1713" s="1"/>
      <c r="Q1713" s="1"/>
      <c r="R1713" s="1"/>
      <c r="S1713" s="1"/>
      <c r="T1713" s="1"/>
      <c r="U1713" s="1"/>
      <c r="V1713" s="1"/>
      <c r="W1713" s="1"/>
      <c r="X1713" s="1"/>
      <c r="Y1713" s="1"/>
      <c r="Z1713" s="1"/>
      <c r="AA1713" s="1"/>
      <c r="AB1713" s="1"/>
      <c r="AC1713" s="1"/>
      <c r="AD1713" s="1"/>
      <c r="AE1713" s="1"/>
      <c r="AF1713" s="1"/>
    </row>
    <row r="1714" spans="4:32" x14ac:dyDescent="0.2">
      <c r="D1714" s="1"/>
      <c r="E1714" s="1"/>
      <c r="F1714" s="1"/>
      <c r="G1714" s="1"/>
      <c r="H1714" s="1"/>
      <c r="I1714" s="1"/>
      <c r="J1714" s="1"/>
      <c r="K1714" s="1"/>
      <c r="L1714" s="1"/>
      <c r="M1714" s="1"/>
      <c r="N1714" s="1"/>
      <c r="O1714" s="1"/>
      <c r="P1714" s="1"/>
      <c r="Q1714" s="1"/>
      <c r="R1714" s="1"/>
      <c r="S1714" s="1"/>
      <c r="T1714" s="1"/>
      <c r="U1714" s="1"/>
      <c r="V1714" s="1"/>
      <c r="W1714" s="1"/>
      <c r="X1714" s="1"/>
      <c r="Y1714" s="1"/>
      <c r="Z1714" s="1"/>
      <c r="AA1714" s="1"/>
      <c r="AB1714" s="1"/>
      <c r="AC1714" s="1"/>
      <c r="AD1714" s="1"/>
      <c r="AE1714" s="1"/>
      <c r="AF1714" s="1"/>
    </row>
    <row r="1715" spans="4:32" x14ac:dyDescent="0.2">
      <c r="D1715" s="1"/>
      <c r="E1715" s="1"/>
      <c r="F1715" s="1"/>
      <c r="G1715" s="1"/>
      <c r="H1715" s="1"/>
      <c r="I1715" s="1"/>
      <c r="J1715" s="1"/>
      <c r="K1715" s="1"/>
      <c r="L1715" s="1"/>
      <c r="M1715" s="1"/>
      <c r="N1715" s="1"/>
      <c r="O1715" s="1"/>
      <c r="P1715" s="1"/>
      <c r="Q1715" s="1"/>
      <c r="R1715" s="1"/>
      <c r="S1715" s="1"/>
      <c r="T1715" s="1"/>
      <c r="U1715" s="1"/>
      <c r="V1715" s="1"/>
      <c r="W1715" s="1"/>
      <c r="X1715" s="1"/>
      <c r="Y1715" s="1"/>
      <c r="Z1715" s="1"/>
      <c r="AA1715" s="1"/>
      <c r="AB1715" s="1"/>
      <c r="AC1715" s="1"/>
      <c r="AD1715" s="1"/>
      <c r="AE1715" s="1"/>
      <c r="AF1715" s="1"/>
    </row>
    <row r="1716" spans="4:32" x14ac:dyDescent="0.2">
      <c r="D1716" s="1"/>
      <c r="E1716" s="1"/>
      <c r="F1716" s="1"/>
      <c r="G1716" s="1"/>
      <c r="H1716" s="1"/>
      <c r="I1716" s="1"/>
      <c r="J1716" s="1"/>
      <c r="K1716" s="1"/>
      <c r="L1716" s="1"/>
      <c r="M1716" s="1"/>
      <c r="N1716" s="1"/>
      <c r="O1716" s="1"/>
      <c r="P1716" s="1"/>
      <c r="Q1716" s="1"/>
      <c r="R1716" s="1"/>
      <c r="S1716" s="1"/>
      <c r="T1716" s="1"/>
      <c r="U1716" s="1"/>
      <c r="V1716" s="1"/>
      <c r="W1716" s="1"/>
      <c r="X1716" s="1"/>
      <c r="Y1716" s="1"/>
      <c r="Z1716" s="1"/>
      <c r="AA1716" s="1"/>
      <c r="AB1716" s="1"/>
      <c r="AC1716" s="1"/>
      <c r="AD1716" s="1"/>
      <c r="AE1716" s="1"/>
      <c r="AF1716" s="1"/>
    </row>
    <row r="1717" spans="4:32" x14ac:dyDescent="0.2">
      <c r="D1717" s="1"/>
      <c r="E1717" s="1"/>
      <c r="F1717" s="1"/>
      <c r="G1717" s="1"/>
      <c r="H1717" s="1"/>
      <c r="I1717" s="1"/>
      <c r="J1717" s="1"/>
      <c r="K1717" s="1"/>
      <c r="L1717" s="1"/>
      <c r="M1717" s="1"/>
      <c r="N1717" s="1"/>
      <c r="O1717" s="1"/>
      <c r="P1717" s="1"/>
      <c r="Q1717" s="1"/>
      <c r="R1717" s="1"/>
      <c r="S1717" s="1"/>
      <c r="T1717" s="1"/>
      <c r="U1717" s="1"/>
      <c r="V1717" s="1"/>
      <c r="W1717" s="1"/>
      <c r="X1717" s="1"/>
      <c r="Y1717" s="1"/>
      <c r="Z1717" s="1"/>
      <c r="AA1717" s="1"/>
      <c r="AB1717" s="1"/>
      <c r="AC1717" s="1"/>
      <c r="AD1717" s="1"/>
      <c r="AE1717" s="1"/>
      <c r="AF1717" s="1"/>
    </row>
    <row r="1718" spans="4:32" x14ac:dyDescent="0.2">
      <c r="D1718" s="1"/>
      <c r="E1718" s="1"/>
      <c r="F1718" s="1"/>
      <c r="G1718" s="1"/>
      <c r="H1718" s="1"/>
      <c r="I1718" s="1"/>
      <c r="J1718" s="1"/>
      <c r="K1718" s="1"/>
      <c r="L1718" s="1"/>
      <c r="M1718" s="1"/>
      <c r="N1718" s="1"/>
      <c r="O1718" s="1"/>
      <c r="P1718" s="1"/>
      <c r="Q1718" s="1"/>
      <c r="R1718" s="1"/>
      <c r="S1718" s="1"/>
      <c r="T1718" s="1"/>
      <c r="U1718" s="1"/>
      <c r="V1718" s="1"/>
      <c r="W1718" s="1"/>
      <c r="X1718" s="1"/>
      <c r="Y1718" s="1"/>
      <c r="Z1718" s="1"/>
      <c r="AA1718" s="1"/>
      <c r="AB1718" s="1"/>
      <c r="AC1718" s="1"/>
      <c r="AD1718" s="1"/>
      <c r="AE1718" s="1"/>
      <c r="AF1718" s="1"/>
    </row>
    <row r="1719" spans="4:32" x14ac:dyDescent="0.2">
      <c r="D1719" s="1"/>
      <c r="E1719" s="1"/>
      <c r="F1719" s="1"/>
      <c r="G1719" s="1"/>
      <c r="H1719" s="1"/>
      <c r="I1719" s="1"/>
      <c r="J1719" s="1"/>
      <c r="K1719" s="1"/>
      <c r="L1719" s="1"/>
      <c r="M1719" s="1"/>
      <c r="N1719" s="1"/>
      <c r="O1719" s="1"/>
      <c r="P1719" s="1"/>
      <c r="Q1719" s="1"/>
      <c r="R1719" s="1"/>
      <c r="S1719" s="1"/>
      <c r="T1719" s="1"/>
      <c r="U1719" s="1"/>
      <c r="V1719" s="1"/>
      <c r="W1719" s="1"/>
      <c r="X1719" s="1"/>
      <c r="Y1719" s="1"/>
      <c r="Z1719" s="1"/>
      <c r="AA1719" s="1"/>
      <c r="AB1719" s="1"/>
      <c r="AC1719" s="1"/>
      <c r="AD1719" s="1"/>
      <c r="AE1719" s="1"/>
      <c r="AF1719" s="1"/>
    </row>
    <row r="1720" spans="4:32" x14ac:dyDescent="0.2">
      <c r="D1720" s="1"/>
      <c r="E1720" s="1"/>
      <c r="F1720" s="1"/>
      <c r="G1720" s="1"/>
      <c r="H1720" s="1"/>
      <c r="I1720" s="1"/>
      <c r="J1720" s="1"/>
      <c r="K1720" s="1"/>
      <c r="L1720" s="1"/>
      <c r="M1720" s="1"/>
      <c r="N1720" s="1"/>
      <c r="O1720" s="1"/>
      <c r="P1720" s="1"/>
      <c r="Q1720" s="1"/>
      <c r="R1720" s="1"/>
      <c r="S1720" s="1"/>
      <c r="T1720" s="1"/>
      <c r="U1720" s="1"/>
      <c r="V1720" s="1"/>
      <c r="W1720" s="1"/>
      <c r="X1720" s="1"/>
      <c r="Y1720" s="1"/>
      <c r="Z1720" s="1"/>
      <c r="AA1720" s="1"/>
      <c r="AB1720" s="1"/>
      <c r="AC1720" s="1"/>
      <c r="AD1720" s="1"/>
      <c r="AE1720" s="1"/>
      <c r="AF1720" s="1"/>
    </row>
    <row r="1721" spans="4:32" x14ac:dyDescent="0.2">
      <c r="D1721" s="1"/>
      <c r="E1721" s="1"/>
      <c r="F1721" s="1"/>
      <c r="G1721" s="1"/>
      <c r="H1721" s="1"/>
      <c r="I1721" s="1"/>
      <c r="J1721" s="1"/>
      <c r="K1721" s="1"/>
      <c r="L1721" s="1"/>
      <c r="M1721" s="1"/>
      <c r="N1721" s="1"/>
      <c r="O1721" s="1"/>
      <c r="P1721" s="1"/>
      <c r="Q1721" s="1"/>
      <c r="R1721" s="1"/>
      <c r="S1721" s="1"/>
      <c r="T1721" s="1"/>
      <c r="U1721" s="1"/>
      <c r="V1721" s="1"/>
      <c r="W1721" s="1"/>
      <c r="X1721" s="1"/>
      <c r="Y1721" s="1"/>
      <c r="Z1721" s="1"/>
      <c r="AA1721" s="1"/>
      <c r="AB1721" s="1"/>
      <c r="AC1721" s="1"/>
      <c r="AD1721" s="1"/>
      <c r="AE1721" s="1"/>
      <c r="AF1721" s="1"/>
    </row>
    <row r="1722" spans="4:32" x14ac:dyDescent="0.2">
      <c r="D1722" s="1"/>
      <c r="E1722" s="1"/>
      <c r="F1722" s="1"/>
      <c r="G1722" s="1"/>
      <c r="H1722" s="1"/>
      <c r="I1722" s="1"/>
      <c r="J1722" s="1"/>
      <c r="K1722" s="1"/>
      <c r="L1722" s="1"/>
      <c r="M1722" s="1"/>
      <c r="N1722" s="1"/>
      <c r="O1722" s="1"/>
      <c r="P1722" s="1"/>
      <c r="Q1722" s="1"/>
      <c r="R1722" s="1"/>
      <c r="S1722" s="1"/>
      <c r="T1722" s="1"/>
      <c r="U1722" s="1"/>
      <c r="V1722" s="1"/>
      <c r="W1722" s="1"/>
      <c r="X1722" s="1"/>
      <c r="Y1722" s="1"/>
      <c r="Z1722" s="1"/>
      <c r="AA1722" s="1"/>
      <c r="AB1722" s="1"/>
      <c r="AC1722" s="1"/>
      <c r="AD1722" s="1"/>
      <c r="AE1722" s="1"/>
      <c r="AF1722" s="1"/>
    </row>
    <row r="1723" spans="4:32" x14ac:dyDescent="0.2">
      <c r="D1723" s="1"/>
      <c r="E1723" s="1"/>
      <c r="F1723" s="1"/>
      <c r="G1723" s="1"/>
      <c r="H1723" s="1"/>
      <c r="I1723" s="1"/>
      <c r="J1723" s="1"/>
      <c r="K1723" s="1"/>
      <c r="L1723" s="1"/>
      <c r="M1723" s="1"/>
      <c r="N1723" s="1"/>
      <c r="O1723" s="1"/>
      <c r="P1723" s="1"/>
      <c r="Q1723" s="1"/>
      <c r="R1723" s="1"/>
      <c r="S1723" s="1"/>
      <c r="T1723" s="1"/>
      <c r="U1723" s="1"/>
      <c r="V1723" s="1"/>
      <c r="W1723" s="1"/>
      <c r="X1723" s="1"/>
      <c r="Y1723" s="1"/>
      <c r="Z1723" s="1"/>
      <c r="AA1723" s="1"/>
      <c r="AB1723" s="1"/>
      <c r="AC1723" s="1"/>
      <c r="AD1723" s="1"/>
      <c r="AE1723" s="1"/>
      <c r="AF1723" s="1"/>
    </row>
    <row r="1724" spans="4:32" x14ac:dyDescent="0.2">
      <c r="D1724" s="1"/>
      <c r="E1724" s="1"/>
      <c r="F1724" s="1"/>
      <c r="G1724" s="1"/>
      <c r="H1724" s="1"/>
      <c r="I1724" s="1"/>
      <c r="J1724" s="1"/>
      <c r="K1724" s="1"/>
      <c r="L1724" s="1"/>
      <c r="M1724" s="1"/>
      <c r="N1724" s="1"/>
      <c r="O1724" s="1"/>
      <c r="P1724" s="1"/>
      <c r="Q1724" s="1"/>
      <c r="R1724" s="1"/>
      <c r="S1724" s="1"/>
      <c r="T1724" s="1"/>
      <c r="U1724" s="1"/>
      <c r="V1724" s="1"/>
      <c r="W1724" s="1"/>
      <c r="X1724" s="1"/>
      <c r="Y1724" s="1"/>
      <c r="Z1724" s="1"/>
      <c r="AA1724" s="1"/>
      <c r="AB1724" s="1"/>
      <c r="AC1724" s="1"/>
      <c r="AD1724" s="1"/>
      <c r="AE1724" s="1"/>
      <c r="AF1724" s="1"/>
    </row>
    <row r="1725" spans="4:32" x14ac:dyDescent="0.2">
      <c r="D1725" s="1"/>
      <c r="E1725" s="1"/>
      <c r="F1725" s="1"/>
      <c r="G1725" s="1"/>
      <c r="H1725" s="1"/>
      <c r="I1725" s="1"/>
      <c r="J1725" s="1"/>
      <c r="K1725" s="1"/>
      <c r="L1725" s="1"/>
      <c r="M1725" s="1"/>
      <c r="N1725" s="1"/>
      <c r="O1725" s="1"/>
      <c r="P1725" s="1"/>
      <c r="Q1725" s="1"/>
      <c r="R1725" s="1"/>
      <c r="S1725" s="1"/>
      <c r="T1725" s="1"/>
      <c r="U1725" s="1"/>
      <c r="V1725" s="1"/>
      <c r="W1725" s="1"/>
      <c r="X1725" s="1"/>
      <c r="Y1725" s="1"/>
      <c r="Z1725" s="1"/>
      <c r="AA1725" s="1"/>
      <c r="AB1725" s="1"/>
      <c r="AC1725" s="1"/>
      <c r="AD1725" s="1"/>
      <c r="AE1725" s="1"/>
      <c r="AF1725" s="1"/>
    </row>
    <row r="1726" spans="4:32" x14ac:dyDescent="0.2">
      <c r="D1726" s="1"/>
      <c r="E1726" s="1"/>
      <c r="F1726" s="1"/>
      <c r="G1726" s="1"/>
      <c r="H1726" s="1"/>
      <c r="I1726" s="1"/>
      <c r="J1726" s="1"/>
      <c r="K1726" s="1"/>
      <c r="L1726" s="1"/>
      <c r="M1726" s="1"/>
      <c r="N1726" s="1"/>
      <c r="O1726" s="1"/>
      <c r="P1726" s="1"/>
      <c r="Q1726" s="1"/>
      <c r="R1726" s="1"/>
      <c r="S1726" s="1"/>
      <c r="T1726" s="1"/>
      <c r="U1726" s="1"/>
      <c r="V1726" s="1"/>
      <c r="W1726" s="1"/>
      <c r="X1726" s="1"/>
      <c r="Y1726" s="1"/>
      <c r="Z1726" s="1"/>
      <c r="AA1726" s="1"/>
      <c r="AB1726" s="1"/>
      <c r="AC1726" s="1"/>
      <c r="AD1726" s="1"/>
      <c r="AE1726" s="1"/>
      <c r="AF1726" s="1"/>
    </row>
    <row r="1727" spans="4:32" x14ac:dyDescent="0.2">
      <c r="D1727" s="1"/>
      <c r="E1727" s="1"/>
      <c r="F1727" s="1"/>
      <c r="G1727" s="1"/>
      <c r="H1727" s="1"/>
      <c r="I1727" s="1"/>
      <c r="J1727" s="1"/>
      <c r="K1727" s="1"/>
      <c r="L1727" s="1"/>
      <c r="M1727" s="1"/>
      <c r="N1727" s="1"/>
      <c r="O1727" s="1"/>
      <c r="P1727" s="1"/>
      <c r="Q1727" s="1"/>
      <c r="R1727" s="1"/>
      <c r="S1727" s="1"/>
      <c r="T1727" s="1"/>
      <c r="U1727" s="1"/>
      <c r="V1727" s="1"/>
      <c r="W1727" s="1"/>
      <c r="X1727" s="1"/>
      <c r="Y1727" s="1"/>
      <c r="Z1727" s="1"/>
      <c r="AA1727" s="1"/>
      <c r="AB1727" s="1"/>
      <c r="AC1727" s="1"/>
      <c r="AD1727" s="1"/>
      <c r="AE1727" s="1"/>
      <c r="AF1727" s="1"/>
    </row>
    <row r="1728" spans="4:32" x14ac:dyDescent="0.2">
      <c r="D1728" s="1"/>
      <c r="E1728" s="1"/>
      <c r="F1728" s="1"/>
      <c r="G1728" s="1"/>
      <c r="H1728" s="1"/>
      <c r="I1728" s="1"/>
      <c r="J1728" s="1"/>
      <c r="K1728" s="1"/>
      <c r="L1728" s="1"/>
      <c r="M1728" s="1"/>
      <c r="N1728" s="1"/>
      <c r="O1728" s="1"/>
      <c r="P1728" s="1"/>
      <c r="Q1728" s="1"/>
      <c r="R1728" s="1"/>
      <c r="S1728" s="1"/>
      <c r="T1728" s="1"/>
      <c r="U1728" s="1"/>
      <c r="V1728" s="1"/>
      <c r="W1728" s="1"/>
      <c r="X1728" s="1"/>
      <c r="Y1728" s="1"/>
      <c r="Z1728" s="1"/>
      <c r="AA1728" s="1"/>
      <c r="AB1728" s="1"/>
      <c r="AC1728" s="1"/>
      <c r="AD1728" s="1"/>
      <c r="AE1728" s="1"/>
      <c r="AF1728" s="1"/>
    </row>
    <row r="1729" spans="4:32" x14ac:dyDescent="0.2">
      <c r="D1729" s="1"/>
      <c r="E1729" s="1"/>
      <c r="F1729" s="1"/>
      <c r="G1729" s="1"/>
      <c r="H1729" s="1"/>
      <c r="I1729" s="1"/>
      <c r="J1729" s="1"/>
      <c r="K1729" s="1"/>
      <c r="L1729" s="1"/>
      <c r="M1729" s="1"/>
      <c r="N1729" s="1"/>
      <c r="O1729" s="1"/>
      <c r="P1729" s="1"/>
      <c r="Q1729" s="1"/>
      <c r="R1729" s="1"/>
      <c r="S1729" s="1"/>
      <c r="T1729" s="1"/>
      <c r="U1729" s="1"/>
      <c r="V1729" s="1"/>
      <c r="W1729" s="1"/>
      <c r="X1729" s="1"/>
      <c r="Y1729" s="1"/>
      <c r="Z1729" s="1"/>
      <c r="AA1729" s="1"/>
      <c r="AB1729" s="1"/>
      <c r="AC1729" s="1"/>
      <c r="AD1729" s="1"/>
      <c r="AE1729" s="1"/>
      <c r="AF1729" s="1"/>
    </row>
    <row r="1730" spans="4:32" x14ac:dyDescent="0.2">
      <c r="D1730" s="1"/>
      <c r="E1730" s="1"/>
      <c r="F1730" s="1"/>
      <c r="G1730" s="1"/>
      <c r="H1730" s="1"/>
      <c r="I1730" s="1"/>
      <c r="J1730" s="1"/>
      <c r="K1730" s="1"/>
      <c r="L1730" s="1"/>
      <c r="M1730" s="1"/>
      <c r="N1730" s="1"/>
      <c r="O1730" s="1"/>
      <c r="P1730" s="1"/>
      <c r="Q1730" s="1"/>
      <c r="R1730" s="1"/>
      <c r="S1730" s="1"/>
      <c r="T1730" s="1"/>
      <c r="U1730" s="1"/>
      <c r="V1730" s="1"/>
      <c r="W1730" s="1"/>
      <c r="X1730" s="1"/>
      <c r="Y1730" s="1"/>
      <c r="Z1730" s="1"/>
      <c r="AA1730" s="1"/>
      <c r="AB1730" s="1"/>
      <c r="AC1730" s="1"/>
      <c r="AD1730" s="1"/>
      <c r="AE1730" s="1"/>
      <c r="AF1730" s="1"/>
    </row>
    <row r="1731" spans="4:32" x14ac:dyDescent="0.2">
      <c r="D1731" s="1"/>
      <c r="E1731" s="1"/>
      <c r="F1731" s="1"/>
      <c r="G1731" s="1"/>
      <c r="H1731" s="1"/>
      <c r="I1731" s="1"/>
      <c r="J1731" s="1"/>
      <c r="K1731" s="1"/>
      <c r="L1731" s="1"/>
      <c r="M1731" s="1"/>
      <c r="N1731" s="1"/>
      <c r="O1731" s="1"/>
      <c r="P1731" s="1"/>
      <c r="Q1731" s="1"/>
      <c r="R1731" s="1"/>
      <c r="S1731" s="1"/>
      <c r="T1731" s="1"/>
      <c r="U1731" s="1"/>
      <c r="V1731" s="1"/>
      <c r="W1731" s="1"/>
      <c r="X1731" s="1"/>
      <c r="Y1731" s="1"/>
      <c r="Z1731" s="1"/>
      <c r="AA1731" s="1"/>
      <c r="AB1731" s="1"/>
      <c r="AC1731" s="1"/>
      <c r="AD1731" s="1"/>
      <c r="AE1731" s="1"/>
      <c r="AF1731" s="1"/>
    </row>
    <row r="1732" spans="4:32" x14ac:dyDescent="0.2">
      <c r="D1732" s="1"/>
      <c r="E1732" s="1"/>
      <c r="F1732" s="1"/>
      <c r="G1732" s="1"/>
      <c r="H1732" s="1"/>
      <c r="I1732" s="1"/>
      <c r="J1732" s="1"/>
      <c r="K1732" s="1"/>
      <c r="L1732" s="1"/>
      <c r="M1732" s="1"/>
      <c r="N1732" s="1"/>
      <c r="O1732" s="1"/>
      <c r="P1732" s="1"/>
      <c r="Q1732" s="1"/>
      <c r="R1732" s="1"/>
      <c r="S1732" s="1"/>
      <c r="T1732" s="1"/>
      <c r="U1732" s="1"/>
      <c r="V1732" s="1"/>
      <c r="W1732" s="1"/>
      <c r="X1732" s="1"/>
      <c r="Y1732" s="1"/>
      <c r="Z1732" s="1"/>
      <c r="AA1732" s="1"/>
      <c r="AB1732" s="1"/>
      <c r="AC1732" s="1"/>
      <c r="AD1732" s="1"/>
      <c r="AE1732" s="1"/>
      <c r="AF1732" s="1"/>
    </row>
    <row r="1733" spans="4:32" x14ac:dyDescent="0.2">
      <c r="D1733" s="1"/>
      <c r="E1733" s="1"/>
      <c r="F1733" s="1"/>
      <c r="G1733" s="1"/>
      <c r="H1733" s="1"/>
      <c r="I1733" s="1"/>
      <c r="J1733" s="1"/>
      <c r="K1733" s="1"/>
      <c r="L1733" s="1"/>
      <c r="M1733" s="1"/>
      <c r="N1733" s="1"/>
      <c r="O1733" s="1"/>
      <c r="P1733" s="1"/>
      <c r="Q1733" s="1"/>
      <c r="R1733" s="1"/>
      <c r="S1733" s="1"/>
      <c r="T1733" s="1"/>
      <c r="U1733" s="1"/>
      <c r="V1733" s="1"/>
      <c r="W1733" s="1"/>
      <c r="X1733" s="1"/>
      <c r="Y1733" s="1"/>
      <c r="Z1733" s="1"/>
      <c r="AA1733" s="1"/>
      <c r="AB1733" s="1"/>
      <c r="AC1733" s="1"/>
      <c r="AD1733" s="1"/>
      <c r="AE1733" s="1"/>
      <c r="AF1733" s="1"/>
    </row>
    <row r="1734" spans="4:32" x14ac:dyDescent="0.2">
      <c r="D1734" s="1"/>
      <c r="E1734" s="1"/>
      <c r="F1734" s="1"/>
      <c r="G1734" s="1"/>
      <c r="H1734" s="1"/>
      <c r="I1734" s="1"/>
      <c r="J1734" s="1"/>
      <c r="K1734" s="1"/>
      <c r="L1734" s="1"/>
      <c r="M1734" s="1"/>
      <c r="N1734" s="1"/>
      <c r="O1734" s="1"/>
      <c r="P1734" s="1"/>
      <c r="Q1734" s="1"/>
      <c r="R1734" s="1"/>
      <c r="S1734" s="1"/>
      <c r="T1734" s="1"/>
      <c r="U1734" s="1"/>
      <c r="V1734" s="1"/>
      <c r="W1734" s="1"/>
      <c r="X1734" s="1"/>
      <c r="Y1734" s="1"/>
      <c r="Z1734" s="1"/>
      <c r="AA1734" s="1"/>
      <c r="AB1734" s="1"/>
      <c r="AC1734" s="1"/>
      <c r="AD1734" s="1"/>
      <c r="AE1734" s="1"/>
      <c r="AF1734" s="1"/>
    </row>
    <row r="1735" spans="4:32" x14ac:dyDescent="0.2">
      <c r="D1735" s="1"/>
      <c r="E1735" s="1"/>
      <c r="F1735" s="1"/>
      <c r="G1735" s="1"/>
      <c r="H1735" s="1"/>
      <c r="I1735" s="1"/>
      <c r="J1735" s="1"/>
      <c r="K1735" s="1"/>
      <c r="L1735" s="1"/>
      <c r="M1735" s="1"/>
      <c r="N1735" s="1"/>
      <c r="O1735" s="1"/>
      <c r="P1735" s="1"/>
      <c r="Q1735" s="1"/>
      <c r="R1735" s="1"/>
      <c r="S1735" s="1"/>
      <c r="T1735" s="1"/>
      <c r="U1735" s="1"/>
      <c r="V1735" s="1"/>
      <c r="W1735" s="1"/>
      <c r="X1735" s="1"/>
      <c r="Y1735" s="1"/>
      <c r="Z1735" s="1"/>
      <c r="AA1735" s="1"/>
      <c r="AB1735" s="1"/>
      <c r="AC1735" s="1"/>
      <c r="AD1735" s="1"/>
      <c r="AE1735" s="1"/>
      <c r="AF1735" s="1"/>
    </row>
    <row r="1736" spans="4:32" x14ac:dyDescent="0.2">
      <c r="D1736" s="1"/>
      <c r="E1736" s="1"/>
      <c r="F1736" s="1"/>
      <c r="G1736" s="1"/>
      <c r="H1736" s="1"/>
      <c r="I1736" s="1"/>
      <c r="J1736" s="1"/>
      <c r="K1736" s="1"/>
      <c r="L1736" s="1"/>
      <c r="M1736" s="1"/>
      <c r="N1736" s="1"/>
      <c r="O1736" s="1"/>
      <c r="P1736" s="1"/>
      <c r="Q1736" s="1"/>
      <c r="R1736" s="1"/>
      <c r="S1736" s="1"/>
      <c r="T1736" s="1"/>
      <c r="U1736" s="1"/>
      <c r="V1736" s="1"/>
      <c r="W1736" s="1"/>
      <c r="X1736" s="1"/>
      <c r="Y1736" s="1"/>
      <c r="Z1736" s="1"/>
      <c r="AA1736" s="1"/>
      <c r="AB1736" s="1"/>
      <c r="AC1736" s="1"/>
      <c r="AD1736" s="1"/>
      <c r="AE1736" s="1"/>
      <c r="AF1736" s="1"/>
    </row>
    <row r="1737" spans="4:32" x14ac:dyDescent="0.2">
      <c r="D1737" s="1"/>
      <c r="E1737" s="1"/>
      <c r="F1737" s="1"/>
      <c r="G1737" s="1"/>
      <c r="H1737" s="1"/>
      <c r="I1737" s="1"/>
      <c r="J1737" s="1"/>
      <c r="K1737" s="1"/>
      <c r="L1737" s="1"/>
      <c r="M1737" s="1"/>
      <c r="N1737" s="1"/>
      <c r="O1737" s="1"/>
      <c r="P1737" s="1"/>
      <c r="Q1737" s="1"/>
      <c r="R1737" s="1"/>
      <c r="S1737" s="1"/>
      <c r="T1737" s="1"/>
      <c r="U1737" s="1"/>
      <c r="V1737" s="1"/>
      <c r="W1737" s="1"/>
      <c r="X1737" s="1"/>
      <c r="Y1737" s="1"/>
      <c r="Z1737" s="1"/>
      <c r="AA1737" s="1"/>
      <c r="AB1737" s="1"/>
      <c r="AC1737" s="1"/>
      <c r="AD1737" s="1"/>
      <c r="AE1737" s="1"/>
      <c r="AF1737" s="1"/>
    </row>
    <row r="1738" spans="4:32" x14ac:dyDescent="0.2">
      <c r="D1738" s="1"/>
      <c r="E1738" s="1"/>
      <c r="F1738" s="1"/>
      <c r="G1738" s="1"/>
      <c r="H1738" s="1"/>
      <c r="I1738" s="1"/>
      <c r="J1738" s="1"/>
      <c r="K1738" s="1"/>
      <c r="L1738" s="1"/>
      <c r="M1738" s="1"/>
      <c r="N1738" s="1"/>
      <c r="O1738" s="1"/>
      <c r="P1738" s="1"/>
      <c r="Q1738" s="1"/>
      <c r="R1738" s="1"/>
      <c r="S1738" s="1"/>
      <c r="T1738" s="1"/>
      <c r="U1738" s="1"/>
      <c r="V1738" s="1"/>
      <c r="W1738" s="1"/>
      <c r="X1738" s="1"/>
      <c r="Y1738" s="1"/>
      <c r="Z1738" s="1"/>
      <c r="AA1738" s="1"/>
      <c r="AB1738" s="1"/>
      <c r="AC1738" s="1"/>
      <c r="AD1738" s="1"/>
      <c r="AE1738" s="1"/>
      <c r="AF1738" s="1"/>
    </row>
    <row r="1739" spans="4:32" x14ac:dyDescent="0.2">
      <c r="D1739" s="1"/>
      <c r="E1739" s="1"/>
      <c r="F1739" s="1"/>
      <c r="G1739" s="1"/>
      <c r="H1739" s="1"/>
      <c r="I1739" s="1"/>
      <c r="J1739" s="1"/>
      <c r="K1739" s="1"/>
      <c r="L1739" s="1"/>
      <c r="M1739" s="1"/>
      <c r="N1739" s="1"/>
      <c r="O1739" s="1"/>
      <c r="P1739" s="1"/>
      <c r="Q1739" s="1"/>
      <c r="R1739" s="1"/>
      <c r="S1739" s="1"/>
      <c r="T1739" s="1"/>
      <c r="U1739" s="1"/>
      <c r="V1739" s="1"/>
      <c r="W1739" s="1"/>
      <c r="X1739" s="1"/>
      <c r="Y1739" s="1"/>
      <c r="Z1739" s="1"/>
      <c r="AA1739" s="1"/>
      <c r="AB1739" s="1"/>
      <c r="AC1739" s="1"/>
      <c r="AD1739" s="1"/>
      <c r="AE1739" s="1"/>
      <c r="AF1739" s="1"/>
    </row>
    <row r="1740" spans="4:32" x14ac:dyDescent="0.2">
      <c r="D1740" s="1"/>
      <c r="E1740" s="1"/>
      <c r="F1740" s="1"/>
      <c r="G1740" s="1"/>
      <c r="H1740" s="1"/>
      <c r="I1740" s="1"/>
      <c r="J1740" s="1"/>
      <c r="K1740" s="1"/>
      <c r="L1740" s="1"/>
      <c r="M1740" s="1"/>
      <c r="N1740" s="1"/>
      <c r="O1740" s="1"/>
      <c r="P1740" s="1"/>
      <c r="Q1740" s="1"/>
      <c r="R1740" s="1"/>
      <c r="S1740" s="1"/>
      <c r="T1740" s="1"/>
      <c r="U1740" s="1"/>
      <c r="V1740" s="1"/>
      <c r="W1740" s="1"/>
      <c r="X1740" s="1"/>
      <c r="Y1740" s="1"/>
      <c r="Z1740" s="1"/>
      <c r="AA1740" s="1"/>
      <c r="AB1740" s="1"/>
      <c r="AC1740" s="1"/>
      <c r="AD1740" s="1"/>
      <c r="AE1740" s="1"/>
      <c r="AF1740" s="1"/>
    </row>
    <row r="1741" spans="4:32" x14ac:dyDescent="0.2">
      <c r="D1741" s="1"/>
      <c r="E1741" s="1"/>
      <c r="F1741" s="1"/>
      <c r="G1741" s="1"/>
      <c r="H1741" s="1"/>
      <c r="I1741" s="1"/>
      <c r="J1741" s="1"/>
      <c r="K1741" s="1"/>
      <c r="L1741" s="1"/>
      <c r="M1741" s="1"/>
      <c r="N1741" s="1"/>
      <c r="O1741" s="1"/>
      <c r="P1741" s="1"/>
      <c r="Q1741" s="1"/>
      <c r="R1741" s="1"/>
      <c r="S1741" s="1"/>
      <c r="T1741" s="1"/>
      <c r="U1741" s="1"/>
      <c r="V1741" s="1"/>
      <c r="W1741" s="1"/>
      <c r="X1741" s="1"/>
      <c r="Y1741" s="1"/>
      <c r="Z1741" s="1"/>
      <c r="AA1741" s="1"/>
      <c r="AB1741" s="1"/>
      <c r="AC1741" s="1"/>
      <c r="AD1741" s="1"/>
      <c r="AE1741" s="1"/>
      <c r="AF1741" s="1"/>
    </row>
    <row r="1742" spans="4:32" x14ac:dyDescent="0.2">
      <c r="D1742" s="1"/>
      <c r="E1742" s="1"/>
      <c r="F1742" s="1"/>
      <c r="G1742" s="1"/>
      <c r="H1742" s="1"/>
      <c r="I1742" s="1"/>
      <c r="J1742" s="1"/>
      <c r="K1742" s="1"/>
      <c r="L1742" s="1"/>
      <c r="M1742" s="1"/>
      <c r="N1742" s="1"/>
      <c r="O1742" s="1"/>
      <c r="P1742" s="1"/>
      <c r="Q1742" s="1"/>
      <c r="R1742" s="1"/>
      <c r="S1742" s="1"/>
      <c r="T1742" s="1"/>
      <c r="U1742" s="1"/>
      <c r="V1742" s="1"/>
      <c r="W1742" s="1"/>
      <c r="X1742" s="1"/>
      <c r="Y1742" s="1"/>
      <c r="Z1742" s="1"/>
      <c r="AA1742" s="1"/>
      <c r="AB1742" s="1"/>
      <c r="AC1742" s="1"/>
      <c r="AD1742" s="1"/>
      <c r="AE1742" s="1"/>
      <c r="AF1742" s="1"/>
    </row>
  </sheetData>
  <mergeCells count="19">
    <mergeCell ref="A5:C12"/>
    <mergeCell ref="A16:C27"/>
    <mergeCell ref="E8:N12"/>
    <mergeCell ref="E32:N32"/>
    <mergeCell ref="F30:H30"/>
    <mergeCell ref="J30:M30"/>
    <mergeCell ref="E16:L18"/>
    <mergeCell ref="E20:L23"/>
    <mergeCell ref="F35:H35"/>
    <mergeCell ref="F48:M53"/>
    <mergeCell ref="F55:M62"/>
    <mergeCell ref="R35:U35"/>
    <mergeCell ref="W35:Z35"/>
    <mergeCell ref="Q40:R40"/>
    <mergeCell ref="Q41:T41"/>
    <mergeCell ref="F41:I41"/>
    <mergeCell ref="F47:M47"/>
    <mergeCell ref="J35:L35"/>
    <mergeCell ref="N35:P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91095-6BFF-2449-8D7C-EA436536E176}">
  <dimension ref="A1:AF124"/>
  <sheetViews>
    <sheetView topLeftCell="A19" zoomScale="90" zoomScaleNormal="90" workbookViewId="0">
      <selection activeCell="O30" sqref="O30:R30"/>
    </sheetView>
  </sheetViews>
  <sheetFormatPr baseColWidth="10" defaultColWidth="10.85546875" defaultRowHeight="12.75" x14ac:dyDescent="0.2"/>
  <cols>
    <col min="1" max="3" width="10.85546875" style="13"/>
    <col min="4" max="4" width="4.28515625" style="2" customWidth="1"/>
    <col min="5" max="5" width="10.85546875" style="2"/>
    <col min="6" max="6" width="13.28515625" style="2" customWidth="1"/>
    <col min="7" max="9" width="10.85546875" style="2"/>
    <col min="10" max="10" width="18.5703125" style="2" customWidth="1"/>
    <col min="11" max="14" width="10.85546875" style="2"/>
    <col min="15" max="15" width="13.28515625" style="2" customWidth="1"/>
    <col min="16" max="19" width="10.85546875" style="2"/>
    <col min="20" max="20" width="13.28515625" style="2" customWidth="1"/>
    <col min="21" max="22" width="10.85546875" style="2"/>
    <col min="23" max="23" width="13" style="2" bestFit="1" customWidth="1"/>
    <col min="24" max="24" width="10.85546875" style="2"/>
    <col min="25" max="25" width="16" style="2" customWidth="1"/>
    <col min="26" max="26" width="10.85546875" style="2" customWidth="1"/>
    <col min="27" max="27" width="11.7109375" style="2" hidden="1" customWidth="1"/>
    <col min="28" max="28" width="0" style="2" hidden="1" customWidth="1"/>
    <col min="29" max="16384" width="10.85546875" style="2"/>
  </cols>
  <sheetData>
    <row r="1" spans="1:32" ht="1.5" customHeight="1" x14ac:dyDescent="0.2">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5" customHeight="1" x14ac:dyDescent="0.2">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1.5" customHeight="1" x14ac:dyDescent="0.2">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5" customHeight="1" x14ac:dyDescent="0.2">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15" customHeight="1" x14ac:dyDescent="0.2">
      <c r="A5" s="87" t="s">
        <v>21</v>
      </c>
      <c r="B5" s="88"/>
      <c r="C5" s="88"/>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5" customHeight="1" x14ac:dyDescent="0.2">
      <c r="A6" s="88"/>
      <c r="B6" s="88"/>
      <c r="C6" s="88"/>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5" customHeight="1" x14ac:dyDescent="0.2">
      <c r="A7" s="88"/>
      <c r="B7" s="88"/>
      <c r="C7" s="88"/>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5" customHeight="1" x14ac:dyDescent="0.2">
      <c r="A8" s="88"/>
      <c r="B8" s="88"/>
      <c r="C8" s="88"/>
      <c r="D8" s="1"/>
      <c r="E8" s="106" t="s">
        <v>54</v>
      </c>
      <c r="F8" s="106"/>
      <c r="G8" s="106"/>
      <c r="H8" s="106"/>
      <c r="I8" s="106"/>
      <c r="J8" s="106"/>
      <c r="K8" s="106"/>
      <c r="L8" s="106"/>
      <c r="M8" s="106"/>
      <c r="N8" s="106"/>
      <c r="O8" s="1"/>
      <c r="P8" s="1"/>
      <c r="Q8" s="1"/>
      <c r="R8" s="1"/>
      <c r="S8" s="1"/>
      <c r="T8" s="1"/>
      <c r="U8" s="1"/>
      <c r="V8" s="1"/>
      <c r="W8" s="1"/>
      <c r="X8" s="1"/>
      <c r="Y8" s="1"/>
      <c r="Z8" s="1"/>
      <c r="AA8" s="1"/>
      <c r="AB8" s="1"/>
      <c r="AC8" s="1"/>
      <c r="AD8" s="1"/>
      <c r="AE8" s="1"/>
      <c r="AF8" s="1"/>
    </row>
    <row r="9" spans="1:32" ht="15" customHeight="1" x14ac:dyDescent="0.2">
      <c r="A9" s="88"/>
      <c r="B9" s="88"/>
      <c r="C9" s="88"/>
      <c r="D9" s="1"/>
      <c r="E9" s="106"/>
      <c r="F9" s="106"/>
      <c r="G9" s="106"/>
      <c r="H9" s="106"/>
      <c r="I9" s="106"/>
      <c r="J9" s="106"/>
      <c r="K9" s="106"/>
      <c r="L9" s="106"/>
      <c r="M9" s="106"/>
      <c r="N9" s="106"/>
      <c r="O9" s="1"/>
      <c r="P9" s="1"/>
      <c r="Q9" s="1"/>
      <c r="R9" s="1"/>
      <c r="S9" s="1"/>
      <c r="T9" s="1"/>
      <c r="U9" s="1"/>
      <c r="V9" s="1"/>
      <c r="W9" s="1"/>
      <c r="X9" s="1"/>
      <c r="Y9" s="1"/>
      <c r="Z9" s="1"/>
      <c r="AA9" s="1"/>
      <c r="AB9" s="1"/>
      <c r="AC9" s="1"/>
      <c r="AD9" s="1"/>
      <c r="AE9" s="1"/>
      <c r="AF9" s="1"/>
    </row>
    <row r="10" spans="1:32" ht="15" customHeight="1" x14ac:dyDescent="0.2">
      <c r="A10" s="88"/>
      <c r="B10" s="88"/>
      <c r="C10" s="88"/>
      <c r="D10" s="1"/>
      <c r="E10" s="106"/>
      <c r="F10" s="106"/>
      <c r="G10" s="106"/>
      <c r="H10" s="106"/>
      <c r="I10" s="106"/>
      <c r="J10" s="106"/>
      <c r="K10" s="106"/>
      <c r="L10" s="106"/>
      <c r="M10" s="106"/>
      <c r="N10" s="106"/>
      <c r="O10" s="1"/>
      <c r="P10" s="1"/>
      <c r="Q10" s="1"/>
      <c r="R10" s="1"/>
      <c r="S10" s="1"/>
      <c r="T10" s="1"/>
      <c r="U10" s="1"/>
      <c r="V10" s="1"/>
      <c r="W10" s="1"/>
      <c r="X10" s="1"/>
      <c r="Y10" s="1"/>
      <c r="Z10" s="1"/>
      <c r="AA10" s="1"/>
      <c r="AB10" s="1"/>
      <c r="AC10" s="1"/>
      <c r="AD10" s="1"/>
      <c r="AE10" s="1"/>
      <c r="AF10" s="1"/>
    </row>
    <row r="11" spans="1:32" ht="15" customHeight="1" x14ac:dyDescent="0.2">
      <c r="A11" s="88"/>
      <c r="B11" s="88"/>
      <c r="C11" s="88"/>
      <c r="D11" s="1"/>
      <c r="E11" s="106"/>
      <c r="F11" s="106"/>
      <c r="G11" s="106"/>
      <c r="H11" s="106"/>
      <c r="I11" s="106"/>
      <c r="J11" s="106"/>
      <c r="K11" s="106"/>
      <c r="L11" s="106"/>
      <c r="M11" s="106"/>
      <c r="N11" s="106"/>
      <c r="O11" s="1"/>
      <c r="P11" s="1"/>
      <c r="Q11" s="1"/>
      <c r="R11" s="1"/>
      <c r="S11" s="1"/>
      <c r="T11" s="1"/>
      <c r="U11" s="1"/>
      <c r="V11" s="1"/>
      <c r="W11" s="1"/>
      <c r="X11" s="1"/>
      <c r="Y11" s="1"/>
      <c r="Z11" s="1"/>
      <c r="AA11" s="1"/>
      <c r="AB11" s="1"/>
      <c r="AC11" s="1"/>
      <c r="AD11" s="1"/>
      <c r="AE11" s="1"/>
      <c r="AF11" s="1"/>
    </row>
    <row r="12" spans="1:32" ht="37.5" customHeight="1" x14ac:dyDescent="0.2">
      <c r="A12" s="88"/>
      <c r="B12" s="88"/>
      <c r="C12" s="88"/>
      <c r="D12" s="1"/>
      <c r="E12" s="106"/>
      <c r="F12" s="106"/>
      <c r="G12" s="106"/>
      <c r="H12" s="106"/>
      <c r="I12" s="106"/>
      <c r="J12" s="106"/>
      <c r="K12" s="106"/>
      <c r="L12" s="106"/>
      <c r="M12" s="106"/>
      <c r="N12" s="106"/>
      <c r="O12" s="1"/>
      <c r="P12" s="1"/>
      <c r="Q12" s="1"/>
      <c r="R12" s="1"/>
      <c r="S12" s="1"/>
      <c r="T12" s="1"/>
      <c r="U12" s="1"/>
      <c r="V12" s="1"/>
      <c r="W12" s="1"/>
      <c r="X12" s="1"/>
      <c r="Y12" s="1"/>
      <c r="Z12" s="1"/>
      <c r="AA12" s="1"/>
      <c r="AB12" s="1"/>
      <c r="AC12" s="1"/>
      <c r="AD12" s="1"/>
      <c r="AE12" s="1"/>
      <c r="AF12" s="1"/>
    </row>
    <row r="13" spans="1:32" ht="15" customHeight="1" x14ac:dyDescent="0.2">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ht="15" customHeight="1" x14ac:dyDescent="0.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ht="15" customHeight="1" x14ac:dyDescent="0.2">
      <c r="D15" s="1"/>
      <c r="E15" s="1"/>
      <c r="F15" s="1"/>
      <c r="G15" s="1"/>
      <c r="H15" s="1"/>
      <c r="I15" s="1"/>
      <c r="J15" s="1"/>
      <c r="K15" s="1"/>
      <c r="L15" s="1"/>
      <c r="M15" s="1"/>
      <c r="N15" s="39"/>
      <c r="O15" s="39"/>
      <c r="P15" s="39"/>
      <c r="Q15" s="1"/>
      <c r="R15" s="1"/>
      <c r="S15" s="1"/>
      <c r="T15" s="1"/>
      <c r="U15" s="20"/>
      <c r="V15" s="20"/>
      <c r="W15" s="20"/>
      <c r="X15" s="20"/>
      <c r="Y15" s="20"/>
      <c r="Z15" s="20"/>
      <c r="AA15" s="20"/>
      <c r="AB15" s="20"/>
      <c r="AC15" s="20"/>
      <c r="AD15" s="20"/>
      <c r="AE15" s="20"/>
      <c r="AF15" s="1"/>
    </row>
    <row r="16" spans="1:32" ht="15" customHeight="1" x14ac:dyDescent="0.2">
      <c r="A16" s="89"/>
      <c r="B16" s="89"/>
      <c r="C16" s="89"/>
      <c r="D16" s="1"/>
      <c r="E16" s="126" t="s">
        <v>68</v>
      </c>
      <c r="F16" s="126"/>
      <c r="G16" s="126"/>
      <c r="H16" s="126"/>
      <c r="I16" s="126"/>
      <c r="J16" s="126"/>
      <c r="K16" s="126"/>
      <c r="L16" s="126"/>
      <c r="M16" s="1"/>
      <c r="N16" s="1"/>
      <c r="O16" s="1"/>
      <c r="P16" s="1"/>
      <c r="Q16" s="1"/>
      <c r="R16" s="1"/>
      <c r="S16" s="1"/>
      <c r="T16" s="1"/>
      <c r="U16" s="20"/>
      <c r="V16" s="20"/>
      <c r="W16" s="20"/>
      <c r="X16" s="20"/>
      <c r="Y16" s="20"/>
      <c r="Z16" s="20"/>
      <c r="AA16" s="20"/>
      <c r="AB16" s="20"/>
      <c r="AC16" s="20"/>
      <c r="AD16" s="20"/>
      <c r="AE16" s="20"/>
      <c r="AF16" s="1"/>
    </row>
    <row r="17" spans="1:32" ht="15" customHeight="1" x14ac:dyDescent="0.2">
      <c r="A17" s="89"/>
      <c r="B17" s="89"/>
      <c r="C17" s="89"/>
      <c r="D17" s="1"/>
      <c r="E17" s="126"/>
      <c r="F17" s="126"/>
      <c r="G17" s="126"/>
      <c r="H17" s="126"/>
      <c r="I17" s="126"/>
      <c r="J17" s="126"/>
      <c r="K17" s="126"/>
      <c r="L17" s="126"/>
      <c r="M17" s="1"/>
      <c r="N17" s="1"/>
      <c r="O17" s="1"/>
      <c r="P17" s="1"/>
      <c r="Q17" s="1"/>
      <c r="R17" s="1"/>
      <c r="S17" s="1"/>
      <c r="T17" s="1"/>
      <c r="U17" s="63"/>
      <c r="V17" s="63"/>
      <c r="W17" s="63"/>
      <c r="X17" s="63"/>
      <c r="Y17" s="63"/>
      <c r="Z17" s="20"/>
      <c r="AA17" s="20"/>
      <c r="AB17" s="20"/>
      <c r="AC17" s="20"/>
      <c r="AD17" s="20"/>
      <c r="AE17" s="20"/>
      <c r="AF17" s="1"/>
    </row>
    <row r="18" spans="1:32" ht="15" customHeight="1" x14ac:dyDescent="0.2">
      <c r="A18" s="89"/>
      <c r="B18" s="89"/>
      <c r="C18" s="89"/>
      <c r="D18" s="1"/>
      <c r="E18" s="126"/>
      <c r="F18" s="126"/>
      <c r="G18" s="126"/>
      <c r="H18" s="126"/>
      <c r="I18" s="126"/>
      <c r="J18" s="126"/>
      <c r="K18" s="126"/>
      <c r="L18" s="126"/>
      <c r="M18" s="40"/>
      <c r="N18" s="1"/>
      <c r="O18" s="1"/>
      <c r="P18" s="1"/>
      <c r="Q18" s="1"/>
      <c r="R18" s="1"/>
      <c r="S18" s="1"/>
      <c r="T18" s="1"/>
      <c r="U18" s="63"/>
      <c r="V18" s="63"/>
      <c r="W18" s="63"/>
      <c r="X18" s="63"/>
      <c r="Y18" s="63"/>
      <c r="Z18" s="20"/>
      <c r="AA18" s="64" t="s">
        <v>13</v>
      </c>
      <c r="AB18" s="20"/>
      <c r="AC18" s="20"/>
      <c r="AD18" s="20"/>
      <c r="AE18" s="20"/>
      <c r="AF18" s="1"/>
    </row>
    <row r="19" spans="1:32" ht="15" customHeight="1" x14ac:dyDescent="0.2">
      <c r="A19" s="89"/>
      <c r="B19" s="89"/>
      <c r="C19" s="89"/>
      <c r="D19" s="1"/>
      <c r="E19" s="40"/>
      <c r="F19" s="40"/>
      <c r="G19" s="40"/>
      <c r="H19" s="40"/>
      <c r="I19" s="40"/>
      <c r="J19" s="40"/>
      <c r="K19" s="40"/>
      <c r="L19" s="40"/>
      <c r="M19" s="40"/>
      <c r="N19" s="1"/>
      <c r="O19" s="1"/>
      <c r="P19" s="1"/>
      <c r="Q19" s="1"/>
      <c r="R19" s="1"/>
      <c r="S19" s="1"/>
      <c r="T19" s="1"/>
      <c r="U19" s="63"/>
      <c r="V19" s="63"/>
      <c r="W19" s="63"/>
      <c r="X19" s="63"/>
      <c r="Y19" s="63"/>
      <c r="Z19" s="20"/>
      <c r="AA19" s="64" t="s">
        <v>12</v>
      </c>
      <c r="AB19" s="20"/>
      <c r="AC19" s="20"/>
      <c r="AD19" s="20"/>
      <c r="AE19" s="20"/>
      <c r="AF19" s="1"/>
    </row>
    <row r="20" spans="1:32" ht="15" customHeight="1" x14ac:dyDescent="0.2">
      <c r="A20" s="89"/>
      <c r="B20" s="89"/>
      <c r="C20" s="89"/>
      <c r="D20" s="1"/>
      <c r="E20" s="127" t="s">
        <v>69</v>
      </c>
      <c r="F20" s="127"/>
      <c r="G20" s="127"/>
      <c r="H20" s="127"/>
      <c r="I20" s="127"/>
      <c r="J20" s="127"/>
      <c r="K20" s="127"/>
      <c r="L20" s="127"/>
      <c r="M20" s="40"/>
      <c r="N20" s="1"/>
      <c r="O20" s="1"/>
      <c r="P20" s="1"/>
      <c r="Q20" s="1"/>
      <c r="R20" s="1"/>
      <c r="S20" s="1"/>
      <c r="T20" s="1"/>
      <c r="U20" s="63"/>
      <c r="V20" s="63"/>
      <c r="W20" s="63"/>
      <c r="X20" s="63"/>
      <c r="Y20" s="63"/>
      <c r="Z20" s="20"/>
      <c r="AA20" s="64" t="s">
        <v>11</v>
      </c>
      <c r="AB20" s="20"/>
      <c r="AC20" s="20"/>
      <c r="AD20" s="20"/>
      <c r="AE20" s="20"/>
      <c r="AF20" s="1"/>
    </row>
    <row r="21" spans="1:32" ht="15" customHeight="1" x14ac:dyDescent="0.2">
      <c r="A21" s="89"/>
      <c r="B21" s="89"/>
      <c r="C21" s="89"/>
      <c r="D21" s="1"/>
      <c r="E21" s="127"/>
      <c r="F21" s="127"/>
      <c r="G21" s="127"/>
      <c r="H21" s="127"/>
      <c r="I21" s="127"/>
      <c r="J21" s="127"/>
      <c r="K21" s="127"/>
      <c r="L21" s="127"/>
      <c r="M21" s="1"/>
      <c r="N21" s="1"/>
      <c r="O21" s="1"/>
      <c r="P21" s="1"/>
      <c r="Q21" s="1"/>
      <c r="R21" s="1"/>
      <c r="S21" s="1"/>
      <c r="T21" s="1"/>
      <c r="U21" s="63"/>
      <c r="V21" s="63"/>
      <c r="W21" s="63"/>
      <c r="X21" s="63"/>
      <c r="Y21" s="63"/>
      <c r="Z21" s="1"/>
      <c r="AA21" s="65">
        <f>IF(J29&gt;O29,J29,O29)/100</f>
        <v>0.99</v>
      </c>
      <c r="AB21" s="1"/>
      <c r="AC21" s="1"/>
      <c r="AD21" s="1"/>
      <c r="AE21" s="1"/>
      <c r="AF21" s="1"/>
    </row>
    <row r="22" spans="1:32" ht="15" customHeight="1" x14ac:dyDescent="0.2">
      <c r="A22" s="89"/>
      <c r="B22" s="89"/>
      <c r="C22" s="89"/>
      <c r="D22" s="1"/>
      <c r="E22" s="127"/>
      <c r="F22" s="127"/>
      <c r="G22" s="127"/>
      <c r="H22" s="127"/>
      <c r="I22" s="127"/>
      <c r="J22" s="127"/>
      <c r="K22" s="127"/>
      <c r="L22" s="127"/>
      <c r="M22" s="1"/>
      <c r="N22" s="1"/>
      <c r="O22" s="1"/>
      <c r="P22" s="1"/>
      <c r="Q22" s="1"/>
      <c r="R22" s="1"/>
      <c r="S22" s="1"/>
      <c r="T22" s="1"/>
      <c r="U22" s="1"/>
      <c r="V22" s="1"/>
      <c r="W22" s="1"/>
      <c r="X22" s="1"/>
      <c r="Y22" s="1"/>
      <c r="Z22" s="1"/>
      <c r="AA22" s="64" t="s">
        <v>9</v>
      </c>
      <c r="AB22" s="1"/>
      <c r="AC22" s="1"/>
      <c r="AD22" s="1"/>
      <c r="AE22" s="1"/>
      <c r="AF22" s="1"/>
    </row>
    <row r="23" spans="1:32" ht="15" customHeight="1" x14ac:dyDescent="0.2">
      <c r="A23" s="89"/>
      <c r="B23" s="89"/>
      <c r="C23" s="89"/>
      <c r="D23" s="1"/>
      <c r="E23" s="66"/>
      <c r="F23" s="66"/>
      <c r="G23" s="66"/>
      <c r="H23" s="66"/>
      <c r="I23" s="66"/>
      <c r="J23" s="66"/>
      <c r="K23" s="66"/>
      <c r="L23" s="66"/>
      <c r="M23" s="1"/>
      <c r="N23" s="1"/>
      <c r="O23" s="1"/>
      <c r="P23" s="1"/>
      <c r="Q23" s="20"/>
      <c r="R23" s="20"/>
      <c r="S23" s="20"/>
      <c r="T23" s="20"/>
      <c r="U23" s="20"/>
      <c r="V23" s="20"/>
      <c r="W23" s="20"/>
      <c r="X23" s="20"/>
      <c r="Y23" s="20"/>
      <c r="Z23" s="20"/>
      <c r="AA23" s="64">
        <f>T29/100</f>
        <v>0.01</v>
      </c>
      <c r="AB23" s="1"/>
      <c r="AC23" s="1"/>
      <c r="AD23" s="1"/>
      <c r="AE23" s="1"/>
      <c r="AF23" s="1"/>
    </row>
    <row r="24" spans="1:32" ht="15" customHeight="1" x14ac:dyDescent="0.2">
      <c r="A24" s="89"/>
      <c r="B24" s="89"/>
      <c r="C24" s="89"/>
      <c r="D24" s="1"/>
      <c r="E24" s="43"/>
      <c r="F24" s="43"/>
      <c r="G24" s="43"/>
      <c r="H24" s="43"/>
      <c r="I24" s="43"/>
      <c r="J24" s="43"/>
      <c r="K24" s="43"/>
      <c r="L24" s="43"/>
      <c r="M24" s="43"/>
      <c r="N24" s="43"/>
      <c r="O24" s="43"/>
      <c r="P24" s="43"/>
      <c r="Q24" s="44"/>
      <c r="R24" s="20"/>
      <c r="S24" s="20"/>
      <c r="T24" s="20"/>
      <c r="U24" s="20"/>
      <c r="V24" s="20"/>
      <c r="W24" s="20"/>
      <c r="X24" s="20"/>
      <c r="Y24" s="20"/>
      <c r="Z24" s="20"/>
      <c r="AA24" s="1"/>
      <c r="AB24" s="1"/>
      <c r="AC24" s="1"/>
      <c r="AD24" s="1"/>
      <c r="AE24" s="1"/>
      <c r="AF24" s="1"/>
    </row>
    <row r="25" spans="1:32" ht="15" customHeight="1" x14ac:dyDescent="0.2">
      <c r="A25" s="89"/>
      <c r="B25" s="89"/>
      <c r="C25" s="89"/>
      <c r="D25" s="1"/>
      <c r="E25" s="43"/>
      <c r="F25" s="43"/>
      <c r="G25" s="43"/>
      <c r="H25" s="43"/>
      <c r="I25" s="43"/>
      <c r="J25" s="43"/>
      <c r="K25" s="43"/>
      <c r="L25" s="43"/>
      <c r="M25" s="43"/>
      <c r="N25" s="43"/>
      <c r="O25" s="43"/>
      <c r="P25" s="43"/>
      <c r="Q25" s="44"/>
      <c r="R25" s="20"/>
      <c r="S25" s="20"/>
      <c r="T25" s="20"/>
      <c r="U25" s="20"/>
      <c r="V25" s="20"/>
      <c r="W25" s="20"/>
      <c r="X25" s="20"/>
      <c r="Y25" s="20"/>
      <c r="Z25" s="20"/>
      <c r="AA25" s="1"/>
      <c r="AB25" s="1"/>
      <c r="AC25" s="1"/>
      <c r="AD25" s="1"/>
      <c r="AE25" s="1"/>
      <c r="AF25" s="1"/>
    </row>
    <row r="26" spans="1:32" s="51" customFormat="1" ht="27.95" customHeight="1" x14ac:dyDescent="0.2">
      <c r="A26" s="89"/>
      <c r="B26" s="89"/>
      <c r="C26" s="89"/>
      <c r="D26" s="45"/>
      <c r="E26" s="46" t="s">
        <v>38</v>
      </c>
      <c r="F26" s="46"/>
      <c r="G26" s="46"/>
      <c r="H26" s="46"/>
      <c r="I26" s="46"/>
      <c r="J26" s="46"/>
      <c r="K26" s="46"/>
      <c r="L26" s="47"/>
      <c r="M26" s="47"/>
      <c r="N26" s="47"/>
      <c r="O26" s="47"/>
      <c r="P26" s="47"/>
      <c r="Q26" s="48"/>
      <c r="R26" s="49"/>
      <c r="S26" s="49"/>
      <c r="T26" s="49"/>
      <c r="U26" s="49"/>
      <c r="V26" s="49"/>
      <c r="W26" s="49"/>
      <c r="X26" s="49"/>
      <c r="Y26" s="49"/>
      <c r="Z26" s="49"/>
      <c r="AA26" s="45"/>
      <c r="AB26" s="45"/>
      <c r="AC26" s="45"/>
      <c r="AD26" s="45"/>
      <c r="AE26" s="45"/>
      <c r="AF26" s="45"/>
    </row>
    <row r="27" spans="1:32" ht="15" customHeight="1" x14ac:dyDescent="0.2">
      <c r="A27" s="89"/>
      <c r="B27" s="89"/>
      <c r="C27" s="89"/>
      <c r="D27" s="1"/>
      <c r="E27" s="43"/>
      <c r="F27" s="43"/>
      <c r="G27" s="43"/>
      <c r="H27" s="43"/>
      <c r="I27" s="43"/>
      <c r="J27" s="43"/>
      <c r="K27" s="43"/>
      <c r="L27" s="43"/>
      <c r="M27" s="43"/>
      <c r="N27" s="43"/>
      <c r="O27" s="43"/>
      <c r="P27" s="43"/>
      <c r="Q27" s="44"/>
      <c r="R27" s="20"/>
      <c r="S27" s="20"/>
      <c r="T27" s="20"/>
      <c r="U27" s="20"/>
      <c r="V27" s="20"/>
      <c r="W27" s="20"/>
      <c r="X27" s="20"/>
      <c r="Y27" s="20"/>
      <c r="Z27" s="20"/>
      <c r="AA27" s="1"/>
      <c r="AB27" s="1"/>
      <c r="AC27" s="1"/>
      <c r="AD27" s="1"/>
      <c r="AE27" s="1"/>
      <c r="AF27" s="1"/>
    </row>
    <row r="28" spans="1:32" ht="15" customHeight="1" x14ac:dyDescent="0.2">
      <c r="D28" s="1"/>
      <c r="E28" s="43"/>
      <c r="F28" s="1"/>
      <c r="G28" s="1"/>
      <c r="H28" s="1"/>
      <c r="I28" s="43"/>
      <c r="J28" s="43"/>
      <c r="K28" s="43"/>
      <c r="L28" s="43"/>
      <c r="M28" s="43"/>
      <c r="N28" s="43"/>
      <c r="O28" s="43"/>
      <c r="P28" s="43"/>
      <c r="Q28" s="44"/>
      <c r="R28" s="20"/>
      <c r="S28" s="20"/>
      <c r="T28" s="20"/>
      <c r="U28" s="20"/>
      <c r="V28" s="20"/>
      <c r="W28" s="20"/>
      <c r="X28" s="20"/>
      <c r="Y28" s="20"/>
      <c r="Z28" s="20"/>
      <c r="AA28" s="1"/>
      <c r="AB28" s="1"/>
      <c r="AC28" s="1"/>
      <c r="AD28" s="1"/>
      <c r="AE28" s="1"/>
      <c r="AF28" s="1"/>
    </row>
    <row r="29" spans="1:32" ht="48" customHeight="1" x14ac:dyDescent="0.25">
      <c r="D29" s="1"/>
      <c r="E29" s="43"/>
      <c r="F29" s="122">
        <f>COUNT(Données_!I36:I135)</f>
        <v>100</v>
      </c>
      <c r="G29" s="122"/>
      <c r="H29" s="122"/>
      <c r="I29" s="67"/>
      <c r="J29" s="54">
        <f>COUNTIF(Données_!V36:V135,2)/$F$29*100</f>
        <v>0</v>
      </c>
      <c r="K29" s="52" t="s">
        <v>7</v>
      </c>
      <c r="L29" s="67"/>
      <c r="M29" s="67"/>
      <c r="N29" s="67"/>
      <c r="O29" s="54">
        <f>COUNTIF(Données_!V36:V135,1)/$F$29*100</f>
        <v>99</v>
      </c>
      <c r="P29" s="52" t="s">
        <v>7</v>
      </c>
      <c r="Q29" s="67"/>
      <c r="R29" s="67"/>
      <c r="S29" s="68"/>
      <c r="T29" s="54">
        <f>COUNTIF(Données_!V36:V135,999)/$F$29*100</f>
        <v>1</v>
      </c>
      <c r="U29" s="52" t="s">
        <v>7</v>
      </c>
      <c r="V29" s="43"/>
      <c r="W29" s="43"/>
      <c r="X29" s="20"/>
      <c r="Y29" s="54">
        <f>SUM(J29+O29+T29)</f>
        <v>100</v>
      </c>
      <c r="Z29" s="52" t="s">
        <v>7</v>
      </c>
      <c r="AA29" s="1"/>
      <c r="AB29" s="1"/>
      <c r="AC29" s="1"/>
      <c r="AD29" s="1"/>
      <c r="AE29" s="1"/>
      <c r="AF29" s="1"/>
    </row>
    <row r="30" spans="1:32" ht="47.1" customHeight="1" x14ac:dyDescent="0.2">
      <c r="A30" s="22"/>
      <c r="B30" s="22"/>
      <c r="C30" s="22"/>
      <c r="D30" s="1"/>
      <c r="E30" s="43"/>
      <c r="F30" s="125" t="s">
        <v>40</v>
      </c>
      <c r="G30" s="125"/>
      <c r="H30" s="125"/>
      <c r="I30" s="43"/>
      <c r="J30" s="123" t="s">
        <v>56</v>
      </c>
      <c r="K30" s="123"/>
      <c r="L30" s="123"/>
      <c r="M30" s="123"/>
      <c r="N30" s="43"/>
      <c r="O30" s="123" t="s">
        <v>55</v>
      </c>
      <c r="P30" s="123"/>
      <c r="Q30" s="123"/>
      <c r="R30" s="123"/>
      <c r="S30" s="20"/>
      <c r="T30" s="123" t="s">
        <v>57</v>
      </c>
      <c r="U30" s="123"/>
      <c r="V30" s="123"/>
      <c r="W30" s="123"/>
      <c r="X30" s="20"/>
      <c r="Y30" s="62" t="s">
        <v>70</v>
      </c>
      <c r="Z30" s="20"/>
      <c r="AA30" s="1"/>
      <c r="AB30" s="1"/>
      <c r="AC30" s="1"/>
      <c r="AD30" s="1"/>
      <c r="AE30" s="1"/>
      <c r="AF30" s="1"/>
    </row>
    <row r="31" spans="1:32" ht="15" customHeight="1" x14ac:dyDescent="0.2">
      <c r="D31" s="1"/>
      <c r="E31" s="69"/>
      <c r="F31" s="70"/>
      <c r="G31" s="70"/>
      <c r="H31" s="70"/>
      <c r="I31" s="69"/>
      <c r="J31" s="69"/>
      <c r="K31" s="69"/>
      <c r="L31" s="69"/>
      <c r="M31" s="69"/>
      <c r="N31" s="69"/>
      <c r="O31" s="69"/>
      <c r="P31" s="69"/>
      <c r="Q31" s="71"/>
      <c r="R31" s="72"/>
      <c r="S31" s="72"/>
      <c r="T31" s="72"/>
      <c r="U31" s="72"/>
      <c r="V31" s="72"/>
      <c r="W31" s="72"/>
      <c r="X31" s="72"/>
      <c r="Y31" s="20"/>
      <c r="Z31" s="20"/>
      <c r="AA31" s="1"/>
      <c r="AB31" s="1"/>
      <c r="AC31" s="1"/>
      <c r="AD31" s="1"/>
      <c r="AE31" s="1"/>
      <c r="AF31" s="1"/>
    </row>
    <row r="32" spans="1:32" ht="15" customHeight="1" x14ac:dyDescent="0.2">
      <c r="D32" s="1"/>
      <c r="E32" s="43"/>
      <c r="F32" s="43"/>
      <c r="G32" s="43"/>
      <c r="H32" s="43"/>
      <c r="I32" s="43"/>
      <c r="J32" s="43"/>
      <c r="K32" s="43"/>
      <c r="L32" s="43"/>
      <c r="M32" s="43"/>
      <c r="N32" s="43"/>
      <c r="O32" s="43"/>
      <c r="P32" s="43"/>
      <c r="Q32" s="43"/>
      <c r="R32" s="20"/>
      <c r="S32" s="20"/>
      <c r="T32" s="20"/>
      <c r="U32" s="20"/>
      <c r="V32" s="20"/>
      <c r="W32" s="20"/>
      <c r="X32" s="20"/>
      <c r="Y32" s="20"/>
      <c r="Z32" s="1"/>
      <c r="AA32" s="1"/>
      <c r="AB32" s="20"/>
      <c r="AC32" s="1"/>
      <c r="AD32" s="1"/>
      <c r="AE32" s="1"/>
      <c r="AF32" s="1"/>
    </row>
    <row r="33" spans="4:32" ht="27" customHeight="1" x14ac:dyDescent="0.2">
      <c r="D33" s="1"/>
      <c r="E33" s="46" t="s">
        <v>58</v>
      </c>
      <c r="F33" s="46"/>
      <c r="G33" s="46"/>
      <c r="H33" s="46"/>
      <c r="I33" s="46"/>
      <c r="J33" s="46"/>
      <c r="K33" s="46"/>
      <c r="L33" s="47"/>
      <c r="M33" s="47"/>
      <c r="N33" s="47"/>
      <c r="O33" s="73"/>
      <c r="P33" s="46"/>
      <c r="Q33" s="46"/>
      <c r="R33" s="46"/>
      <c r="S33" s="46"/>
      <c r="T33" s="46"/>
      <c r="U33" s="46"/>
      <c r="V33" s="46"/>
      <c r="W33" s="47"/>
      <c r="X33" s="47"/>
      <c r="Y33" s="49"/>
      <c r="Z33" s="49"/>
      <c r="AA33" s="1"/>
      <c r="AB33" s="1"/>
      <c r="AC33" s="1"/>
      <c r="AD33" s="1"/>
      <c r="AE33" s="1"/>
      <c r="AF33" s="1"/>
    </row>
    <row r="34" spans="4:32" ht="15" customHeight="1" x14ac:dyDescent="0.2">
      <c r="D34" s="1"/>
      <c r="E34" s="43"/>
      <c r="F34" s="43"/>
      <c r="G34" s="43"/>
      <c r="H34" s="43"/>
      <c r="I34" s="43"/>
      <c r="J34" s="43"/>
      <c r="K34" s="43"/>
      <c r="L34" s="43"/>
      <c r="M34" s="43"/>
      <c r="N34" s="43"/>
      <c r="O34" s="43"/>
      <c r="P34" s="43"/>
      <c r="Q34" s="43"/>
      <c r="R34" s="43"/>
      <c r="S34" s="43"/>
      <c r="T34" s="43"/>
      <c r="U34" s="43"/>
      <c r="V34" s="43"/>
      <c r="W34" s="43"/>
      <c r="X34" s="43"/>
      <c r="Y34" s="43"/>
      <c r="Z34" s="1"/>
      <c r="AA34" s="1"/>
      <c r="AB34" s="1"/>
      <c r="AC34" s="1"/>
      <c r="AD34" s="1"/>
      <c r="AE34" s="1"/>
      <c r="AF34" s="1"/>
    </row>
    <row r="35" spans="4:32" ht="15" customHeight="1" x14ac:dyDescent="0.2">
      <c r="D35" s="1"/>
      <c r="E35" s="43"/>
      <c r="F35" s="43"/>
      <c r="G35" s="43"/>
      <c r="H35" s="43"/>
      <c r="I35" s="43"/>
      <c r="J35" s="43"/>
      <c r="K35" s="43"/>
      <c r="L35" s="43"/>
      <c r="M35" s="43"/>
      <c r="N35" s="43"/>
      <c r="O35" s="43"/>
      <c r="P35" s="43"/>
      <c r="Q35" s="43"/>
      <c r="R35" s="43"/>
      <c r="S35" s="43"/>
      <c r="T35" s="43"/>
      <c r="U35" s="43"/>
      <c r="V35" s="43"/>
      <c r="W35" s="43"/>
      <c r="X35" s="43"/>
      <c r="Y35" s="43"/>
      <c r="Z35" s="1"/>
      <c r="AA35" s="1"/>
      <c r="AB35" s="1"/>
      <c r="AC35" s="1"/>
      <c r="AD35" s="1"/>
      <c r="AE35" s="1"/>
      <c r="AF35" s="1"/>
    </row>
    <row r="36" spans="4:32" ht="47.1" customHeight="1" x14ac:dyDescent="0.2">
      <c r="D36" s="1"/>
      <c r="E36" s="43"/>
      <c r="F36" s="122">
        <f>ABS((AA21+(AA23*0.5)-0.5)/SQRT(0.25/F29))</f>
        <v>9.8999999999999986</v>
      </c>
      <c r="G36" s="122"/>
      <c r="H36" s="43"/>
      <c r="I36" s="43"/>
      <c r="J36" s="130">
        <f>IF($F36&gt;=1.96,95%,IF($F36&gt;=1.64,90%,IF($F36&gt;=1.28,80%,"Diff. NON significative-niveau de confiance de 80% ou plus")))</f>
        <v>0.95</v>
      </c>
      <c r="K36" s="43"/>
      <c r="L36" s="43"/>
      <c r="M36" s="43"/>
      <c r="N36" s="43"/>
      <c r="O36" s="43"/>
      <c r="P36" s="43"/>
      <c r="Q36" s="74"/>
      <c r="R36" s="74"/>
      <c r="S36" s="43"/>
      <c r="T36" s="43"/>
      <c r="U36" s="75"/>
      <c r="V36" s="76"/>
      <c r="W36" s="43"/>
      <c r="X36" s="43"/>
      <c r="Z36" s="1"/>
      <c r="AA36" s="1"/>
      <c r="AB36" s="1"/>
      <c r="AC36" s="1"/>
      <c r="AD36" s="1"/>
      <c r="AE36" s="1"/>
      <c r="AF36" s="1"/>
    </row>
    <row r="37" spans="4:32" ht="47.1" customHeight="1" x14ac:dyDescent="0.2">
      <c r="D37" s="1"/>
      <c r="E37" s="43"/>
      <c r="F37" s="123" t="s">
        <v>59</v>
      </c>
      <c r="G37" s="123"/>
      <c r="H37" s="123"/>
      <c r="I37" s="123"/>
      <c r="J37" s="128" t="s">
        <v>50</v>
      </c>
      <c r="K37" s="128"/>
      <c r="L37" s="128"/>
      <c r="M37" s="128"/>
      <c r="N37" s="128"/>
      <c r="O37" s="43"/>
      <c r="P37" s="43"/>
      <c r="Q37" s="123"/>
      <c r="R37" s="123"/>
      <c r="S37" s="123"/>
      <c r="T37" s="123"/>
      <c r="U37" s="128"/>
      <c r="V37" s="128"/>
      <c r="W37" s="128"/>
      <c r="X37" s="128"/>
      <c r="Y37" s="128"/>
      <c r="Z37" s="1"/>
      <c r="AA37" s="1"/>
      <c r="AB37" s="1"/>
      <c r="AC37" s="1"/>
      <c r="AD37" s="1"/>
      <c r="AE37" s="1"/>
      <c r="AF37" s="1"/>
    </row>
    <row r="38" spans="4:32" ht="15" customHeight="1" x14ac:dyDescent="0.2">
      <c r="D38" s="1"/>
      <c r="E38" s="43"/>
      <c r="F38" s="43"/>
      <c r="G38" s="43"/>
      <c r="H38" s="43"/>
      <c r="I38" s="43"/>
      <c r="J38" s="43"/>
      <c r="K38" s="43"/>
      <c r="L38" s="43"/>
      <c r="M38" s="43"/>
      <c r="N38" s="43"/>
      <c r="O38" s="43"/>
      <c r="P38" s="43"/>
      <c r="Q38" s="43"/>
      <c r="R38" s="1"/>
      <c r="S38" s="1"/>
      <c r="T38" s="1"/>
      <c r="U38" s="1"/>
      <c r="V38" s="1"/>
      <c r="W38" s="1"/>
      <c r="X38" s="1"/>
      <c r="Y38" s="1"/>
      <c r="Z38" s="1"/>
      <c r="AA38" s="1"/>
      <c r="AB38" s="1"/>
      <c r="AC38" s="1"/>
      <c r="AD38" s="1"/>
      <c r="AE38" s="1"/>
      <c r="AF38" s="1"/>
    </row>
    <row r="39" spans="4:32" ht="15" customHeight="1" x14ac:dyDescent="0.2">
      <c r="D39" s="1"/>
      <c r="E39" s="43"/>
      <c r="F39" s="43"/>
      <c r="G39" s="43"/>
      <c r="H39" s="43"/>
      <c r="I39" s="43"/>
      <c r="J39" s="43"/>
      <c r="K39" s="43"/>
      <c r="L39" s="43"/>
      <c r="M39" s="43"/>
      <c r="N39" s="43"/>
      <c r="O39" s="43"/>
      <c r="P39" s="43"/>
      <c r="Q39" s="43"/>
      <c r="R39" s="1"/>
      <c r="S39" s="1"/>
      <c r="T39" s="1"/>
      <c r="U39" s="1"/>
      <c r="V39" s="1"/>
      <c r="W39" s="1"/>
      <c r="X39" s="1"/>
      <c r="Y39" s="1"/>
      <c r="Z39" s="1"/>
      <c r="AA39" s="1"/>
      <c r="AB39" s="1"/>
      <c r="AC39" s="1"/>
      <c r="AD39" s="1"/>
      <c r="AE39" s="1"/>
      <c r="AF39" s="1"/>
    </row>
    <row r="40" spans="4:32" ht="27" customHeight="1" x14ac:dyDescent="0.2">
      <c r="D40" s="1"/>
      <c r="E40" s="46" t="s">
        <v>51</v>
      </c>
      <c r="F40" s="46"/>
      <c r="G40" s="46"/>
      <c r="H40" s="46"/>
      <c r="I40" s="46"/>
      <c r="J40" s="46"/>
      <c r="K40" s="46"/>
      <c r="L40" s="47"/>
      <c r="M40" s="47"/>
      <c r="N40" s="60"/>
      <c r="O40" s="43"/>
      <c r="P40" s="43"/>
      <c r="Q40" s="43"/>
      <c r="R40" s="1"/>
      <c r="S40" s="1"/>
      <c r="T40" s="1"/>
      <c r="U40" s="1"/>
      <c r="V40" s="1"/>
      <c r="W40" s="1"/>
      <c r="X40" s="1"/>
      <c r="Y40" s="1"/>
      <c r="Z40" s="1"/>
      <c r="AA40" s="1"/>
      <c r="AB40" s="1"/>
      <c r="AC40" s="1"/>
      <c r="AD40" s="1"/>
      <c r="AE40" s="1"/>
      <c r="AF40" s="1"/>
    </row>
    <row r="41" spans="4:32" ht="15" customHeight="1" x14ac:dyDescent="0.2">
      <c r="D41" s="1"/>
      <c r="E41" s="43"/>
      <c r="F41" s="43"/>
      <c r="G41" s="43"/>
      <c r="H41" s="43"/>
      <c r="I41" s="43"/>
      <c r="J41" s="43"/>
      <c r="K41" s="43"/>
      <c r="L41" s="43"/>
      <c r="M41" s="43"/>
      <c r="N41" s="43"/>
      <c r="O41" s="43"/>
      <c r="P41" s="43"/>
      <c r="Q41" s="43"/>
      <c r="R41" s="1"/>
      <c r="S41" s="1"/>
      <c r="T41" s="1"/>
      <c r="U41" s="1"/>
      <c r="V41" s="1"/>
      <c r="W41" s="1"/>
      <c r="X41" s="1"/>
      <c r="Y41" s="1"/>
      <c r="Z41" s="1"/>
      <c r="AA41" s="1"/>
      <c r="AB41" s="1"/>
      <c r="AC41" s="1"/>
      <c r="AD41" s="1"/>
      <c r="AE41" s="1"/>
      <c r="AF41" s="1"/>
    </row>
    <row r="42" spans="4:32" ht="15" customHeight="1" x14ac:dyDescent="0.2">
      <c r="D42" s="1"/>
      <c r="E42" s="43"/>
      <c r="F42" s="43"/>
      <c r="G42" s="43"/>
      <c r="H42" s="43"/>
      <c r="I42" s="43"/>
      <c r="J42" s="43"/>
      <c r="K42" s="43"/>
      <c r="L42" s="43"/>
      <c r="M42" s="43"/>
      <c r="N42" s="43"/>
      <c r="O42" s="43"/>
      <c r="P42" s="43"/>
      <c r="Q42" s="43"/>
      <c r="R42" s="1"/>
      <c r="S42" s="1"/>
      <c r="T42" s="1"/>
      <c r="U42" s="1"/>
      <c r="V42" s="1"/>
      <c r="W42" s="1"/>
      <c r="X42" s="1"/>
      <c r="Y42" s="1"/>
      <c r="Z42" s="1"/>
      <c r="AA42" s="1"/>
      <c r="AB42" s="1"/>
      <c r="AC42" s="1"/>
      <c r="AD42" s="1"/>
      <c r="AE42" s="1"/>
      <c r="AF42" s="1"/>
    </row>
    <row r="43" spans="4:32" ht="27" customHeight="1" thickBot="1" x14ac:dyDescent="0.25">
      <c r="D43" s="1"/>
      <c r="E43" s="43" t="s">
        <v>46</v>
      </c>
      <c r="F43" s="123" t="s">
        <v>53</v>
      </c>
      <c r="G43" s="123"/>
      <c r="H43" s="123"/>
      <c r="I43" s="123"/>
      <c r="J43" s="123"/>
      <c r="K43" s="123"/>
      <c r="L43" s="123"/>
      <c r="M43" s="123"/>
      <c r="N43" s="61"/>
      <c r="O43" s="43"/>
      <c r="P43" s="43"/>
      <c r="Q43" s="43"/>
      <c r="R43" s="77"/>
      <c r="S43" s="77"/>
      <c r="T43" s="77"/>
      <c r="U43" s="77"/>
      <c r="V43" s="78"/>
      <c r="W43" s="1"/>
      <c r="X43" s="1"/>
      <c r="Y43" s="1"/>
      <c r="Z43" s="1"/>
      <c r="AA43" s="1"/>
      <c r="AB43" s="1"/>
      <c r="AC43" s="1"/>
      <c r="AD43" s="1"/>
      <c r="AE43" s="1"/>
      <c r="AF43" s="1"/>
    </row>
    <row r="44" spans="4:32" ht="15" customHeight="1" thickTop="1" x14ac:dyDescent="0.2">
      <c r="D44" s="1"/>
      <c r="E44" s="43"/>
      <c r="F44" s="112" t="str">
        <f>IF(OR(J36=80%,J36=90,J36=95%),"Le test de dégustation démontre que les consommateurs vont probablement préférer le Produit ayant la proportion la plus élevée","Le test de dégustation démontre que les consommateurs n'auront probablement PAS de préférence significative entre les deux produits.")</f>
        <v>Le test de dégustation démontre que les consommateurs vont probablement préférer le Produit ayant la proportion la plus élevée</v>
      </c>
      <c r="G44" s="113"/>
      <c r="H44" s="113"/>
      <c r="I44" s="113"/>
      <c r="J44" s="113"/>
      <c r="K44" s="113"/>
      <c r="L44" s="113"/>
      <c r="M44" s="114"/>
      <c r="N44" s="43"/>
      <c r="O44" s="43"/>
      <c r="P44" s="43"/>
      <c r="Q44" s="43"/>
      <c r="R44" s="77"/>
      <c r="S44" s="77"/>
      <c r="T44" s="77"/>
      <c r="U44" s="77"/>
      <c r="V44" s="78"/>
      <c r="W44" s="1"/>
      <c r="X44" s="1"/>
      <c r="Y44" s="1"/>
      <c r="Z44" s="1"/>
      <c r="AA44" s="1"/>
      <c r="AB44" s="1"/>
      <c r="AC44" s="1"/>
      <c r="AD44" s="1"/>
      <c r="AE44" s="1"/>
      <c r="AF44" s="1"/>
    </row>
    <row r="45" spans="4:32" ht="15" customHeight="1" x14ac:dyDescent="0.2">
      <c r="D45" s="1"/>
      <c r="E45" s="43"/>
      <c r="F45" s="115"/>
      <c r="G45" s="116"/>
      <c r="H45" s="116"/>
      <c r="I45" s="116"/>
      <c r="J45" s="116"/>
      <c r="K45" s="116"/>
      <c r="L45" s="116"/>
      <c r="M45" s="117"/>
      <c r="N45" s="43"/>
      <c r="O45" s="43"/>
      <c r="P45" s="43"/>
      <c r="Q45" s="43"/>
      <c r="R45" s="77"/>
      <c r="S45" s="77"/>
      <c r="T45" s="77"/>
      <c r="U45" s="77"/>
      <c r="V45" s="78"/>
      <c r="W45" s="1"/>
      <c r="X45" s="1"/>
      <c r="Y45" s="1"/>
      <c r="Z45" s="1"/>
      <c r="AA45" s="1"/>
      <c r="AB45" s="1"/>
      <c r="AC45" s="1"/>
      <c r="AD45" s="1"/>
      <c r="AE45" s="1"/>
      <c r="AF45" s="1"/>
    </row>
    <row r="46" spans="4:32" ht="15" customHeight="1" x14ac:dyDescent="0.2">
      <c r="D46" s="1"/>
      <c r="E46" s="43"/>
      <c r="F46" s="115"/>
      <c r="G46" s="116"/>
      <c r="H46" s="116"/>
      <c r="I46" s="116"/>
      <c r="J46" s="116"/>
      <c r="K46" s="116"/>
      <c r="L46" s="116"/>
      <c r="M46" s="117"/>
      <c r="N46" s="43"/>
      <c r="O46" s="43"/>
      <c r="P46" s="43"/>
      <c r="Q46" s="43"/>
      <c r="R46" s="1"/>
      <c r="S46" s="78"/>
      <c r="T46" s="78"/>
      <c r="U46" s="78"/>
      <c r="V46" s="78"/>
      <c r="W46" s="1"/>
      <c r="X46" s="1"/>
      <c r="Y46" s="1"/>
      <c r="Z46" s="1"/>
      <c r="AA46" s="1"/>
      <c r="AB46" s="1"/>
      <c r="AC46" s="1"/>
      <c r="AD46" s="1"/>
      <c r="AE46" s="1"/>
      <c r="AF46" s="1"/>
    </row>
    <row r="47" spans="4:32" ht="15" customHeight="1" x14ac:dyDescent="0.2">
      <c r="D47" s="1"/>
      <c r="E47" s="43"/>
      <c r="F47" s="115"/>
      <c r="G47" s="116"/>
      <c r="H47" s="116"/>
      <c r="I47" s="116"/>
      <c r="J47" s="116"/>
      <c r="K47" s="116"/>
      <c r="L47" s="116"/>
      <c r="M47" s="117"/>
      <c r="N47" s="43"/>
      <c r="O47" s="43"/>
      <c r="P47" s="43"/>
      <c r="Q47" s="43"/>
      <c r="R47" s="1"/>
      <c r="S47" s="78"/>
      <c r="T47" s="78"/>
      <c r="U47" s="78"/>
      <c r="V47" s="78"/>
      <c r="W47" s="1"/>
      <c r="X47" s="1"/>
      <c r="Y47" s="1"/>
      <c r="Z47" s="1"/>
      <c r="AA47" s="1"/>
      <c r="AB47" s="1"/>
      <c r="AC47" s="1"/>
      <c r="AD47" s="1"/>
      <c r="AE47" s="1"/>
      <c r="AF47" s="1"/>
    </row>
    <row r="48" spans="4:32" ht="15" customHeight="1" x14ac:dyDescent="0.2">
      <c r="D48" s="1"/>
      <c r="E48" s="43"/>
      <c r="F48" s="115"/>
      <c r="G48" s="116"/>
      <c r="H48" s="116"/>
      <c r="I48" s="116"/>
      <c r="J48" s="116"/>
      <c r="K48" s="116"/>
      <c r="L48" s="116"/>
      <c r="M48" s="117"/>
      <c r="N48" s="43"/>
      <c r="O48" s="43"/>
      <c r="P48" s="43"/>
      <c r="Q48" s="43"/>
      <c r="R48" s="1"/>
      <c r="S48" s="78"/>
      <c r="T48" s="78"/>
      <c r="U48" s="78"/>
      <c r="V48" s="78"/>
      <c r="W48" s="1"/>
      <c r="X48" s="1"/>
      <c r="Y48" s="1"/>
      <c r="Z48" s="1"/>
      <c r="AA48" s="1"/>
      <c r="AB48" s="1"/>
      <c r="AC48" s="1"/>
      <c r="AD48" s="1"/>
      <c r="AE48" s="1"/>
      <c r="AF48" s="1"/>
    </row>
    <row r="49" spans="4:32" ht="15" customHeight="1" thickBot="1" x14ac:dyDescent="0.25">
      <c r="D49" s="1"/>
      <c r="E49" s="43"/>
      <c r="F49" s="118"/>
      <c r="G49" s="119"/>
      <c r="H49" s="119"/>
      <c r="I49" s="119"/>
      <c r="J49" s="119"/>
      <c r="K49" s="119"/>
      <c r="L49" s="119"/>
      <c r="M49" s="120"/>
      <c r="N49" s="43"/>
      <c r="O49" s="43"/>
      <c r="P49" s="43"/>
      <c r="Q49" s="43"/>
      <c r="R49" s="1"/>
      <c r="S49" s="1"/>
      <c r="T49" s="1"/>
      <c r="U49" s="1"/>
      <c r="V49" s="1"/>
      <c r="W49" s="1"/>
      <c r="X49" s="1"/>
      <c r="Y49" s="1"/>
      <c r="Z49" s="1"/>
      <c r="AA49" s="1"/>
      <c r="AB49" s="1"/>
      <c r="AC49" s="1"/>
      <c r="AD49" s="1"/>
      <c r="AE49" s="1"/>
      <c r="AF49" s="1"/>
    </row>
    <row r="50" spans="4:32" ht="15" customHeight="1" thickTop="1" x14ac:dyDescent="0.2">
      <c r="D50" s="1"/>
      <c r="E50" s="43"/>
      <c r="F50" s="62"/>
      <c r="G50" s="62"/>
      <c r="H50" s="62"/>
      <c r="I50" s="62"/>
      <c r="J50" s="62"/>
      <c r="K50" s="62"/>
      <c r="L50" s="62"/>
      <c r="M50" s="62"/>
      <c r="N50" s="43"/>
      <c r="O50" s="43"/>
      <c r="P50" s="43"/>
      <c r="Q50" s="43"/>
      <c r="R50" s="1"/>
      <c r="S50" s="1"/>
      <c r="T50" s="1"/>
      <c r="U50" s="1"/>
      <c r="V50" s="1"/>
      <c r="W50" s="1"/>
      <c r="X50" s="1"/>
      <c r="Y50" s="1"/>
      <c r="Z50" s="1"/>
      <c r="AA50" s="1"/>
      <c r="AB50" s="1"/>
      <c r="AC50" s="1"/>
      <c r="AD50" s="1"/>
      <c r="AE50" s="1"/>
      <c r="AF50" s="1"/>
    </row>
    <row r="51" spans="4:32" ht="15" customHeight="1" x14ac:dyDescent="0.2">
      <c r="D51" s="1"/>
      <c r="E51" s="43"/>
      <c r="F51" s="121" t="s">
        <v>78</v>
      </c>
      <c r="G51" s="121"/>
      <c r="H51" s="121"/>
      <c r="I51" s="121"/>
      <c r="J51" s="121"/>
      <c r="K51" s="121"/>
      <c r="L51" s="121"/>
      <c r="M51" s="121"/>
      <c r="N51" s="43"/>
      <c r="O51" s="43"/>
      <c r="P51" s="43"/>
      <c r="Q51" s="43"/>
      <c r="R51" s="1"/>
      <c r="S51" s="1"/>
      <c r="T51" s="1"/>
      <c r="U51" s="1"/>
      <c r="V51" s="1"/>
      <c r="W51" s="1"/>
      <c r="X51" s="1"/>
      <c r="Y51" s="1"/>
      <c r="Z51" s="1"/>
      <c r="AA51" s="1"/>
      <c r="AB51" s="1"/>
      <c r="AC51" s="1"/>
      <c r="AD51" s="1"/>
      <c r="AE51" s="1"/>
      <c r="AF51" s="1"/>
    </row>
    <row r="52" spans="4:32" ht="15" customHeight="1" x14ac:dyDescent="0.2">
      <c r="D52" s="1"/>
      <c r="E52" s="43"/>
      <c r="F52" s="121"/>
      <c r="G52" s="121"/>
      <c r="H52" s="121"/>
      <c r="I52" s="121"/>
      <c r="J52" s="121"/>
      <c r="K52" s="121"/>
      <c r="L52" s="121"/>
      <c r="M52" s="121"/>
      <c r="N52" s="43"/>
      <c r="O52" s="43"/>
      <c r="P52" s="43"/>
      <c r="Q52" s="43"/>
      <c r="R52" s="1"/>
      <c r="S52" s="1"/>
      <c r="T52" s="1"/>
      <c r="U52" s="1"/>
      <c r="V52" s="1"/>
      <c r="W52" s="1"/>
      <c r="X52" s="1"/>
      <c r="Y52" s="1"/>
      <c r="Z52" s="1"/>
      <c r="AA52" s="1"/>
      <c r="AB52" s="1"/>
      <c r="AC52" s="1"/>
      <c r="AD52" s="1"/>
      <c r="AE52" s="1"/>
      <c r="AF52" s="1"/>
    </row>
    <row r="53" spans="4:32" ht="15" customHeight="1" x14ac:dyDescent="0.2">
      <c r="D53" s="1"/>
      <c r="E53" s="43"/>
      <c r="F53" s="121"/>
      <c r="G53" s="121"/>
      <c r="H53" s="121"/>
      <c r="I53" s="121"/>
      <c r="J53" s="121"/>
      <c r="K53" s="121"/>
      <c r="L53" s="121"/>
      <c r="M53" s="121"/>
      <c r="N53" s="43"/>
      <c r="O53" s="43"/>
      <c r="P53" s="43"/>
      <c r="Q53" s="43"/>
      <c r="R53" s="1"/>
      <c r="S53" s="1"/>
      <c r="T53" s="1"/>
      <c r="U53" s="1"/>
      <c r="V53" s="1"/>
      <c r="W53" s="1"/>
      <c r="X53" s="1"/>
      <c r="Y53" s="1"/>
      <c r="Z53" s="1"/>
      <c r="AA53" s="1"/>
      <c r="AB53" s="1"/>
      <c r="AC53" s="1"/>
      <c r="AD53" s="1"/>
      <c r="AE53" s="1"/>
      <c r="AF53" s="1"/>
    </row>
    <row r="54" spans="4:32" ht="15" customHeight="1" x14ac:dyDescent="0.2">
      <c r="D54" s="1"/>
      <c r="E54" s="43"/>
      <c r="F54" s="121"/>
      <c r="G54" s="121"/>
      <c r="H54" s="121"/>
      <c r="I54" s="121"/>
      <c r="J54" s="121"/>
      <c r="K54" s="121"/>
      <c r="L54" s="121"/>
      <c r="M54" s="121"/>
      <c r="N54" s="43"/>
      <c r="O54" s="43"/>
      <c r="P54" s="43"/>
      <c r="Q54" s="43"/>
      <c r="R54" s="1"/>
      <c r="S54" s="1"/>
      <c r="T54" s="1"/>
      <c r="U54" s="1"/>
      <c r="V54" s="1"/>
      <c r="W54" s="1"/>
      <c r="X54" s="1"/>
      <c r="Y54" s="1"/>
      <c r="Z54" s="1"/>
      <c r="AA54" s="1"/>
      <c r="AB54" s="1"/>
      <c r="AC54" s="1"/>
      <c r="AD54" s="1"/>
      <c r="AE54" s="1"/>
      <c r="AF54" s="1"/>
    </row>
    <row r="55" spans="4:32" ht="15" customHeight="1" x14ac:dyDescent="0.2">
      <c r="D55" s="1"/>
      <c r="E55" s="43"/>
      <c r="F55" s="121"/>
      <c r="G55" s="121"/>
      <c r="H55" s="121"/>
      <c r="I55" s="121"/>
      <c r="J55" s="121"/>
      <c r="K55" s="121"/>
      <c r="L55" s="121"/>
      <c r="M55" s="121"/>
      <c r="N55" s="43"/>
      <c r="O55" s="43"/>
      <c r="P55" s="43"/>
      <c r="Q55" s="43"/>
      <c r="R55" s="1"/>
      <c r="S55" s="1"/>
      <c r="T55" s="1"/>
      <c r="U55" s="1"/>
      <c r="V55" s="1"/>
      <c r="W55" s="1"/>
      <c r="X55" s="1"/>
      <c r="Y55" s="1"/>
      <c r="Z55" s="1"/>
      <c r="AA55" s="1"/>
      <c r="AB55" s="1"/>
      <c r="AC55" s="1"/>
      <c r="AD55" s="1"/>
      <c r="AE55" s="1"/>
      <c r="AF55" s="1"/>
    </row>
    <row r="56" spans="4:32" ht="15" customHeight="1" x14ac:dyDescent="0.2">
      <c r="D56" s="1"/>
      <c r="E56" s="43"/>
      <c r="F56" s="121"/>
      <c r="G56" s="121"/>
      <c r="H56" s="121"/>
      <c r="I56" s="121"/>
      <c r="J56" s="121"/>
      <c r="K56" s="121"/>
      <c r="L56" s="121"/>
      <c r="M56" s="121"/>
      <c r="N56" s="43"/>
      <c r="O56" s="43"/>
      <c r="P56" s="43"/>
      <c r="Q56" s="43"/>
      <c r="R56" s="1"/>
      <c r="S56" s="1"/>
      <c r="T56" s="1"/>
      <c r="U56" s="1"/>
      <c r="V56" s="1"/>
      <c r="W56" s="1"/>
      <c r="X56" s="1"/>
      <c r="Y56" s="1"/>
      <c r="Z56" s="1"/>
      <c r="AA56" s="1"/>
      <c r="AB56" s="1"/>
      <c r="AC56" s="1"/>
      <c r="AD56" s="1"/>
      <c r="AE56" s="1"/>
      <c r="AF56" s="1"/>
    </row>
    <row r="57" spans="4:32" ht="15" customHeight="1" x14ac:dyDescent="0.2">
      <c r="D57" s="1"/>
      <c r="E57" s="43"/>
      <c r="F57" s="121"/>
      <c r="G57" s="121"/>
      <c r="H57" s="121"/>
      <c r="I57" s="121"/>
      <c r="J57" s="121"/>
      <c r="K57" s="121"/>
      <c r="L57" s="121"/>
      <c r="M57" s="121"/>
      <c r="N57" s="43"/>
      <c r="O57" s="43"/>
      <c r="P57" s="43"/>
      <c r="Q57" s="43"/>
      <c r="R57" s="1"/>
      <c r="S57" s="1"/>
      <c r="T57" s="1"/>
      <c r="U57" s="1"/>
      <c r="V57" s="1"/>
      <c r="W57" s="1"/>
      <c r="X57" s="1"/>
      <c r="Y57" s="1"/>
      <c r="Z57" s="1"/>
      <c r="AA57" s="1"/>
      <c r="AB57" s="1"/>
      <c r="AC57" s="1"/>
      <c r="AD57" s="1"/>
      <c r="AE57" s="1"/>
      <c r="AF57" s="1"/>
    </row>
    <row r="58" spans="4:32" ht="15" customHeight="1" x14ac:dyDescent="0.2">
      <c r="D58" s="1"/>
      <c r="E58" s="43"/>
      <c r="F58" s="121"/>
      <c r="G58" s="121"/>
      <c r="H58" s="121"/>
      <c r="I58" s="121"/>
      <c r="J58" s="121"/>
      <c r="K58" s="121"/>
      <c r="L58" s="121"/>
      <c r="M58" s="121"/>
      <c r="N58" s="43"/>
      <c r="O58" s="43"/>
      <c r="P58" s="43"/>
      <c r="Q58" s="43"/>
      <c r="R58" s="1"/>
      <c r="S58" s="1"/>
      <c r="T58" s="1"/>
      <c r="U58" s="1"/>
      <c r="V58" s="1"/>
      <c r="W58" s="1"/>
      <c r="X58" s="1"/>
      <c r="Y58" s="1"/>
      <c r="Z58" s="1"/>
      <c r="AA58" s="1"/>
      <c r="AB58" s="1"/>
      <c r="AC58" s="1"/>
      <c r="AD58" s="1"/>
      <c r="AE58" s="1"/>
      <c r="AF58" s="1"/>
    </row>
    <row r="59" spans="4:32" ht="15" customHeight="1" x14ac:dyDescent="0.2">
      <c r="D59" s="1"/>
      <c r="E59" s="43"/>
      <c r="F59" s="43"/>
      <c r="G59" s="43"/>
      <c r="H59" s="43"/>
      <c r="I59" s="43"/>
      <c r="J59" s="43"/>
      <c r="K59" s="43"/>
      <c r="L59" s="43"/>
      <c r="M59" s="43"/>
      <c r="N59" s="43"/>
      <c r="O59" s="43"/>
      <c r="P59" s="43"/>
      <c r="Q59" s="43"/>
      <c r="R59" s="1"/>
      <c r="S59" s="1"/>
      <c r="T59" s="1"/>
      <c r="U59" s="1"/>
      <c r="V59" s="1"/>
      <c r="W59" s="1"/>
      <c r="X59" s="1"/>
      <c r="Y59" s="1"/>
      <c r="Z59" s="1"/>
      <c r="AA59" s="1"/>
      <c r="AB59" s="1"/>
      <c r="AC59" s="1"/>
      <c r="AD59" s="1"/>
      <c r="AE59" s="1"/>
      <c r="AF59" s="1"/>
    </row>
    <row r="60" spans="4:32" ht="15" customHeight="1" x14ac:dyDescent="0.2">
      <c r="D60" s="1"/>
      <c r="E60" s="43"/>
      <c r="F60" s="43"/>
      <c r="G60" s="43"/>
      <c r="H60" s="43"/>
      <c r="I60" s="43"/>
      <c r="J60" s="43"/>
      <c r="K60" s="43"/>
      <c r="L60" s="43"/>
      <c r="M60" s="43"/>
      <c r="N60" s="43"/>
      <c r="O60" s="43"/>
      <c r="P60" s="43"/>
      <c r="Q60" s="43"/>
      <c r="R60" s="1"/>
      <c r="S60" s="1"/>
      <c r="T60" s="1"/>
      <c r="U60" s="1"/>
      <c r="V60" s="1"/>
      <c r="W60" s="1"/>
      <c r="X60" s="1"/>
      <c r="Y60" s="1"/>
      <c r="Z60" s="1"/>
      <c r="AA60" s="1"/>
      <c r="AB60" s="1"/>
      <c r="AC60" s="1"/>
      <c r="AD60" s="1"/>
      <c r="AE60" s="1"/>
      <c r="AF60" s="1"/>
    </row>
    <row r="61" spans="4:32" ht="15" customHeight="1" x14ac:dyDescent="0.2">
      <c r="D61" s="1"/>
      <c r="E61" s="43"/>
      <c r="F61" s="43"/>
      <c r="G61" s="43"/>
      <c r="H61" s="43"/>
      <c r="I61" s="43"/>
      <c r="J61" s="43"/>
      <c r="K61" s="43"/>
      <c r="L61" s="43"/>
      <c r="M61" s="43"/>
      <c r="N61" s="43"/>
      <c r="O61" s="43"/>
      <c r="P61" s="43"/>
      <c r="Q61" s="43"/>
      <c r="R61" s="1"/>
      <c r="S61" s="1"/>
      <c r="T61" s="1"/>
      <c r="U61" s="1"/>
      <c r="V61" s="1"/>
      <c r="W61" s="1"/>
      <c r="X61" s="1"/>
      <c r="Y61" s="1"/>
      <c r="Z61" s="1"/>
      <c r="AA61" s="1"/>
      <c r="AB61" s="1"/>
      <c r="AC61" s="1"/>
      <c r="AD61" s="1"/>
      <c r="AE61" s="1"/>
      <c r="AF61" s="1"/>
    </row>
    <row r="62" spans="4:32" ht="15" customHeight="1" x14ac:dyDescent="0.2">
      <c r="D62" s="1"/>
      <c r="E62" s="43"/>
      <c r="F62" s="43"/>
      <c r="G62" s="43"/>
      <c r="H62" s="43"/>
      <c r="I62" s="43"/>
      <c r="J62" s="43"/>
      <c r="K62" s="43"/>
      <c r="L62" s="43"/>
      <c r="M62" s="43"/>
      <c r="N62" s="43"/>
      <c r="O62" s="43"/>
      <c r="P62" s="43"/>
      <c r="Q62" s="43"/>
      <c r="R62" s="1"/>
      <c r="S62" s="1"/>
      <c r="T62" s="1"/>
      <c r="U62" s="1"/>
      <c r="V62" s="1"/>
      <c r="W62" s="1"/>
      <c r="X62" s="1"/>
      <c r="Y62" s="1"/>
      <c r="Z62" s="1"/>
      <c r="AA62" s="1"/>
      <c r="AB62" s="1"/>
      <c r="AC62" s="1"/>
      <c r="AD62" s="1"/>
      <c r="AE62" s="1"/>
      <c r="AF62" s="1"/>
    </row>
    <row r="63" spans="4:32" ht="15" customHeight="1" x14ac:dyDescent="0.2">
      <c r="D63" s="1"/>
      <c r="E63" s="43"/>
      <c r="F63" s="43"/>
      <c r="G63" s="43"/>
      <c r="H63" s="43"/>
      <c r="I63" s="43"/>
      <c r="J63" s="43"/>
      <c r="K63" s="43"/>
      <c r="L63" s="43"/>
      <c r="M63" s="43"/>
      <c r="N63" s="43"/>
      <c r="O63" s="43"/>
      <c r="P63" s="43"/>
      <c r="Q63" s="43"/>
      <c r="R63" s="1"/>
      <c r="S63" s="1"/>
      <c r="T63" s="1"/>
      <c r="U63" s="1"/>
      <c r="V63" s="1"/>
      <c r="W63" s="1"/>
      <c r="X63" s="1"/>
      <c r="Y63" s="1"/>
      <c r="Z63" s="1"/>
      <c r="AA63" s="1"/>
      <c r="AB63" s="1"/>
      <c r="AC63" s="1"/>
      <c r="AD63" s="1"/>
      <c r="AE63" s="1"/>
      <c r="AF63" s="1"/>
    </row>
    <row r="64" spans="4:32" ht="15" customHeight="1" x14ac:dyDescent="0.2">
      <c r="D64" s="1"/>
      <c r="E64" s="43"/>
      <c r="F64" s="43"/>
      <c r="G64" s="43"/>
      <c r="H64" s="43"/>
      <c r="I64" s="43"/>
      <c r="J64" s="43"/>
      <c r="K64" s="43"/>
      <c r="L64" s="43"/>
      <c r="M64" s="43"/>
      <c r="N64" s="43"/>
      <c r="O64" s="43"/>
      <c r="P64" s="43"/>
      <c r="Q64" s="43"/>
      <c r="R64" s="1"/>
      <c r="S64" s="1"/>
      <c r="T64" s="1"/>
      <c r="U64" s="1"/>
      <c r="V64" s="1"/>
      <c r="W64" s="1"/>
      <c r="X64" s="1"/>
      <c r="Y64" s="1"/>
      <c r="Z64" s="1"/>
      <c r="AA64" s="1"/>
      <c r="AB64" s="1"/>
      <c r="AC64" s="1"/>
      <c r="AD64" s="1"/>
      <c r="AE64" s="1"/>
      <c r="AF64" s="1"/>
    </row>
    <row r="65" spans="4:32" ht="15" customHeight="1" x14ac:dyDescent="0.2">
      <c r="D65" s="1"/>
      <c r="E65" s="43"/>
      <c r="F65" s="43"/>
      <c r="G65" s="43"/>
      <c r="H65" s="43"/>
      <c r="I65" s="43"/>
      <c r="J65" s="43"/>
      <c r="K65" s="43"/>
      <c r="L65" s="43"/>
      <c r="M65" s="43"/>
      <c r="N65" s="43"/>
      <c r="O65" s="43"/>
      <c r="P65" s="43"/>
      <c r="Q65" s="43"/>
      <c r="R65" s="1"/>
      <c r="S65" s="1"/>
      <c r="T65" s="1"/>
      <c r="U65" s="1"/>
      <c r="V65" s="1"/>
      <c r="W65" s="1"/>
      <c r="X65" s="1"/>
      <c r="Y65" s="1"/>
      <c r="Z65" s="1"/>
      <c r="AA65" s="1"/>
      <c r="AB65" s="1"/>
      <c r="AC65" s="1"/>
      <c r="AD65" s="1"/>
      <c r="AE65" s="1"/>
      <c r="AF65" s="1"/>
    </row>
    <row r="66" spans="4:32" ht="15" customHeight="1" x14ac:dyDescent="0.2">
      <c r="D66" s="1"/>
      <c r="E66" s="43"/>
      <c r="F66" s="43"/>
      <c r="G66" s="43"/>
      <c r="H66" s="43"/>
      <c r="I66" s="43"/>
      <c r="J66" s="43"/>
      <c r="K66" s="43"/>
      <c r="L66" s="43"/>
      <c r="M66" s="43"/>
      <c r="N66" s="43"/>
      <c r="O66" s="43"/>
      <c r="P66" s="43"/>
      <c r="Q66" s="43"/>
      <c r="R66" s="1"/>
      <c r="S66" s="1"/>
      <c r="T66" s="1"/>
      <c r="U66" s="1"/>
      <c r="V66" s="1"/>
      <c r="W66" s="1"/>
      <c r="X66" s="1"/>
      <c r="Y66" s="1"/>
      <c r="Z66" s="1"/>
      <c r="AA66" s="1"/>
      <c r="AB66" s="1"/>
      <c r="AC66" s="1"/>
      <c r="AD66" s="1"/>
      <c r="AE66" s="1"/>
      <c r="AF66" s="1"/>
    </row>
    <row r="67" spans="4:32" ht="15" customHeight="1" x14ac:dyDescent="0.2">
      <c r="D67" s="1"/>
      <c r="E67" s="43"/>
      <c r="F67" s="43"/>
      <c r="G67" s="43"/>
      <c r="H67" s="43"/>
      <c r="I67" s="43"/>
      <c r="J67" s="43"/>
      <c r="K67" s="43"/>
      <c r="L67" s="43"/>
      <c r="M67" s="43"/>
      <c r="N67" s="43"/>
      <c r="O67" s="43"/>
      <c r="P67" s="43"/>
      <c r="Q67" s="43"/>
      <c r="R67" s="1"/>
      <c r="S67" s="1"/>
      <c r="T67" s="1"/>
      <c r="U67" s="1"/>
      <c r="V67" s="1"/>
      <c r="W67" s="1"/>
      <c r="X67" s="1"/>
      <c r="Y67" s="1"/>
      <c r="Z67" s="1"/>
      <c r="AA67" s="1"/>
      <c r="AB67" s="1"/>
      <c r="AC67" s="1"/>
      <c r="AD67" s="1"/>
      <c r="AE67" s="1"/>
      <c r="AF67" s="1"/>
    </row>
    <row r="68" spans="4:32" ht="15" customHeight="1" x14ac:dyDescent="0.2">
      <c r="D68" s="1"/>
      <c r="E68" s="43"/>
      <c r="F68" s="43"/>
      <c r="G68" s="43"/>
      <c r="H68" s="43"/>
      <c r="I68" s="43"/>
      <c r="J68" s="43"/>
      <c r="K68" s="43"/>
      <c r="L68" s="43"/>
      <c r="M68" s="43"/>
      <c r="N68" s="43"/>
      <c r="O68" s="43"/>
      <c r="P68" s="43"/>
      <c r="Q68" s="43"/>
      <c r="R68" s="1"/>
      <c r="S68" s="1"/>
      <c r="T68" s="1"/>
      <c r="U68" s="1"/>
      <c r="V68" s="1"/>
      <c r="W68" s="1"/>
      <c r="X68" s="1"/>
      <c r="Y68" s="1"/>
      <c r="Z68" s="1"/>
      <c r="AA68" s="1"/>
      <c r="AB68" s="1"/>
      <c r="AC68" s="1"/>
      <c r="AD68" s="1"/>
      <c r="AE68" s="1"/>
      <c r="AF68" s="1"/>
    </row>
    <row r="69" spans="4:32" ht="15" customHeight="1" x14ac:dyDescent="0.2">
      <c r="D69" s="1"/>
      <c r="E69" s="43"/>
      <c r="F69" s="43"/>
      <c r="G69" s="43"/>
      <c r="H69" s="43"/>
      <c r="I69" s="43"/>
      <c r="J69" s="43"/>
      <c r="K69" s="43"/>
      <c r="L69" s="43"/>
      <c r="M69" s="43"/>
      <c r="N69" s="43"/>
      <c r="O69" s="43"/>
      <c r="P69" s="43"/>
      <c r="Q69" s="43"/>
      <c r="R69" s="1"/>
      <c r="S69" s="1"/>
      <c r="T69" s="1"/>
      <c r="U69" s="1"/>
      <c r="V69" s="1"/>
      <c r="W69" s="1"/>
      <c r="X69" s="1"/>
      <c r="Y69" s="1"/>
      <c r="Z69" s="1"/>
      <c r="AA69" s="1"/>
      <c r="AB69" s="1"/>
      <c r="AC69" s="1"/>
      <c r="AD69" s="1"/>
      <c r="AE69" s="1"/>
      <c r="AF69" s="1"/>
    </row>
    <row r="70" spans="4:32" ht="15" customHeight="1" x14ac:dyDescent="0.2">
      <c r="D70" s="1"/>
      <c r="E70" s="43"/>
      <c r="F70" s="43"/>
      <c r="G70" s="43"/>
      <c r="H70" s="43"/>
      <c r="I70" s="43"/>
      <c r="J70" s="43"/>
      <c r="K70" s="43"/>
      <c r="L70" s="43"/>
      <c r="M70" s="43"/>
      <c r="N70" s="43"/>
      <c r="O70" s="43"/>
      <c r="P70" s="43"/>
      <c r="Q70" s="43"/>
      <c r="R70" s="1"/>
      <c r="S70" s="1"/>
      <c r="T70" s="1"/>
      <c r="U70" s="1"/>
      <c r="V70" s="1"/>
      <c r="W70" s="1"/>
      <c r="X70" s="1"/>
      <c r="Y70" s="1"/>
      <c r="Z70" s="1"/>
      <c r="AA70" s="1"/>
      <c r="AB70" s="1"/>
      <c r="AC70" s="1"/>
      <c r="AD70" s="1"/>
      <c r="AE70" s="1"/>
      <c r="AF70" s="1"/>
    </row>
    <row r="71" spans="4:32" ht="15" customHeight="1" x14ac:dyDescent="0.2">
      <c r="D71" s="1"/>
      <c r="E71" s="43"/>
      <c r="F71" s="43"/>
      <c r="G71" s="43"/>
      <c r="H71" s="43"/>
      <c r="I71" s="43"/>
      <c r="J71" s="43"/>
      <c r="K71" s="43"/>
      <c r="L71" s="43"/>
      <c r="M71" s="43"/>
      <c r="N71" s="43"/>
      <c r="O71" s="43"/>
      <c r="P71" s="43"/>
      <c r="Q71" s="43"/>
      <c r="R71" s="1"/>
      <c r="S71" s="1"/>
      <c r="T71" s="1"/>
      <c r="U71" s="1"/>
      <c r="V71" s="1"/>
      <c r="W71" s="1"/>
      <c r="X71" s="1"/>
      <c r="Y71" s="1"/>
      <c r="Z71" s="1"/>
      <c r="AA71" s="1"/>
      <c r="AB71" s="1"/>
      <c r="AC71" s="1"/>
      <c r="AD71" s="1"/>
      <c r="AE71" s="1"/>
      <c r="AF71" s="1"/>
    </row>
    <row r="72" spans="4:32" ht="15" customHeight="1" x14ac:dyDescent="0.2">
      <c r="D72" s="1"/>
      <c r="E72" s="43"/>
      <c r="F72" s="43"/>
      <c r="G72" s="43"/>
      <c r="H72" s="43"/>
      <c r="I72" s="43"/>
      <c r="J72" s="43"/>
      <c r="K72" s="43"/>
      <c r="L72" s="43"/>
      <c r="M72" s="43"/>
      <c r="N72" s="43"/>
      <c r="O72" s="43"/>
      <c r="P72" s="43"/>
      <c r="Q72" s="43"/>
      <c r="R72" s="1"/>
      <c r="S72" s="1"/>
      <c r="T72" s="1"/>
      <c r="U72" s="1"/>
      <c r="V72" s="1"/>
      <c r="W72" s="1"/>
      <c r="X72" s="1"/>
      <c r="Y72" s="1"/>
      <c r="Z72" s="1"/>
      <c r="AA72" s="1"/>
      <c r="AB72" s="1"/>
      <c r="AC72" s="1"/>
      <c r="AD72" s="1"/>
      <c r="AE72" s="1"/>
      <c r="AF72" s="1"/>
    </row>
    <row r="73" spans="4:32" ht="15" customHeight="1" x14ac:dyDescent="0.2">
      <c r="D73" s="1"/>
      <c r="E73" s="43"/>
      <c r="F73" s="43"/>
      <c r="G73" s="43"/>
      <c r="H73" s="43"/>
      <c r="I73" s="43"/>
      <c r="J73" s="43"/>
      <c r="K73" s="43"/>
      <c r="L73" s="43"/>
      <c r="M73" s="43"/>
      <c r="N73" s="43"/>
      <c r="O73" s="43"/>
      <c r="P73" s="43"/>
      <c r="Q73" s="43"/>
      <c r="R73" s="1"/>
      <c r="S73" s="1"/>
      <c r="T73" s="1"/>
      <c r="U73" s="1"/>
      <c r="V73" s="1"/>
      <c r="W73" s="1"/>
      <c r="X73" s="1"/>
      <c r="Y73" s="1"/>
      <c r="Z73" s="1"/>
      <c r="AA73" s="1"/>
      <c r="AB73" s="1"/>
      <c r="AC73" s="1"/>
      <c r="AD73" s="1"/>
      <c r="AE73" s="1"/>
      <c r="AF73" s="1"/>
    </row>
    <row r="74" spans="4:32" ht="15" customHeight="1" x14ac:dyDescent="0.2">
      <c r="D74" s="1"/>
      <c r="E74" s="43"/>
      <c r="F74" s="43"/>
      <c r="G74" s="43"/>
      <c r="H74" s="43"/>
      <c r="I74" s="43"/>
      <c r="J74" s="43"/>
      <c r="K74" s="43"/>
      <c r="L74" s="43"/>
      <c r="M74" s="43"/>
      <c r="N74" s="43"/>
      <c r="O74" s="43"/>
      <c r="P74" s="43"/>
      <c r="Q74" s="43"/>
      <c r="R74" s="1"/>
      <c r="S74" s="1"/>
      <c r="T74" s="1"/>
      <c r="U74" s="1"/>
      <c r="V74" s="1"/>
      <c r="W74" s="1"/>
      <c r="X74" s="1"/>
      <c r="Y74" s="1"/>
      <c r="Z74" s="1"/>
      <c r="AA74" s="1"/>
      <c r="AB74" s="1"/>
      <c r="AC74" s="1"/>
      <c r="AD74" s="1"/>
      <c r="AE74" s="1"/>
      <c r="AF74" s="1"/>
    </row>
    <row r="75" spans="4:32" ht="15" customHeight="1" x14ac:dyDescent="0.2">
      <c r="D75" s="1"/>
      <c r="E75" s="43"/>
      <c r="F75" s="43"/>
      <c r="G75" s="43"/>
      <c r="H75" s="43"/>
      <c r="I75" s="43"/>
      <c r="J75" s="43"/>
      <c r="K75" s="43"/>
      <c r="L75" s="43"/>
      <c r="M75" s="43"/>
      <c r="N75" s="43"/>
      <c r="O75" s="43"/>
      <c r="P75" s="43"/>
      <c r="Q75" s="43"/>
      <c r="R75" s="1"/>
      <c r="S75" s="1"/>
      <c r="T75" s="1"/>
      <c r="U75" s="1"/>
      <c r="V75" s="1"/>
      <c r="W75" s="1"/>
      <c r="X75" s="1"/>
      <c r="Y75" s="1"/>
      <c r="Z75" s="1"/>
      <c r="AA75" s="1"/>
      <c r="AB75" s="1"/>
      <c r="AC75" s="1"/>
      <c r="AD75" s="1"/>
      <c r="AE75" s="1"/>
      <c r="AF75" s="1"/>
    </row>
    <row r="76" spans="4:32" ht="15" customHeight="1" x14ac:dyDescent="0.2">
      <c r="D76" s="1"/>
      <c r="E76" s="43"/>
      <c r="F76" s="43"/>
      <c r="G76" s="43"/>
      <c r="H76" s="43"/>
      <c r="I76" s="43"/>
      <c r="J76" s="43"/>
      <c r="K76" s="43"/>
      <c r="L76" s="43"/>
      <c r="M76" s="43"/>
      <c r="N76" s="43"/>
      <c r="O76" s="43"/>
      <c r="P76" s="43"/>
      <c r="Q76" s="43"/>
      <c r="R76" s="1"/>
      <c r="S76" s="1"/>
      <c r="T76" s="1"/>
      <c r="U76" s="1"/>
      <c r="V76" s="1"/>
      <c r="W76" s="1"/>
      <c r="X76" s="1"/>
      <c r="Y76" s="1"/>
      <c r="Z76" s="1"/>
      <c r="AA76" s="1"/>
      <c r="AB76" s="1"/>
      <c r="AC76" s="1"/>
      <c r="AD76" s="1"/>
      <c r="AE76" s="1"/>
      <c r="AF76" s="1"/>
    </row>
    <row r="77" spans="4:32" ht="15" customHeight="1" x14ac:dyDescent="0.2">
      <c r="D77" s="1"/>
      <c r="E77" s="43"/>
      <c r="F77" s="43"/>
      <c r="G77" s="43"/>
      <c r="H77" s="43"/>
      <c r="I77" s="43"/>
      <c r="J77" s="43"/>
      <c r="K77" s="43"/>
      <c r="L77" s="43"/>
      <c r="M77" s="43"/>
      <c r="N77" s="43"/>
      <c r="O77" s="43"/>
      <c r="P77" s="43"/>
      <c r="Q77" s="43"/>
      <c r="R77" s="1"/>
      <c r="S77" s="1"/>
      <c r="T77" s="1"/>
      <c r="U77" s="1"/>
      <c r="V77" s="1"/>
      <c r="W77" s="1"/>
      <c r="X77" s="1"/>
      <c r="Y77" s="1"/>
      <c r="Z77" s="1"/>
      <c r="AA77" s="1"/>
      <c r="AB77" s="1"/>
      <c r="AC77" s="1"/>
      <c r="AD77" s="1"/>
      <c r="AE77" s="1"/>
      <c r="AF77" s="1"/>
    </row>
    <row r="78" spans="4:32" ht="15" customHeight="1" x14ac:dyDescent="0.2">
      <c r="D78" s="1"/>
      <c r="E78" s="43"/>
      <c r="F78" s="43"/>
      <c r="G78" s="43"/>
      <c r="H78" s="43"/>
      <c r="I78" s="43"/>
      <c r="J78" s="43"/>
      <c r="K78" s="43"/>
      <c r="L78" s="43"/>
      <c r="M78" s="43"/>
      <c r="N78" s="43"/>
      <c r="O78" s="43"/>
      <c r="P78" s="43"/>
      <c r="Q78" s="43"/>
      <c r="R78" s="1"/>
      <c r="S78" s="1"/>
      <c r="T78" s="1"/>
      <c r="U78" s="1"/>
      <c r="V78" s="1"/>
      <c r="W78" s="1"/>
      <c r="X78" s="1"/>
      <c r="Y78" s="1"/>
      <c r="Z78" s="1"/>
      <c r="AA78" s="1"/>
      <c r="AB78" s="1"/>
      <c r="AC78" s="1"/>
      <c r="AD78" s="1"/>
      <c r="AE78" s="1"/>
      <c r="AF78" s="1"/>
    </row>
    <row r="79" spans="4:32" ht="15" customHeight="1" x14ac:dyDescent="0.2">
      <c r="D79" s="1"/>
      <c r="E79" s="43"/>
      <c r="F79" s="43"/>
      <c r="G79" s="43"/>
      <c r="H79" s="43"/>
      <c r="I79" s="43"/>
      <c r="J79" s="43"/>
      <c r="K79" s="43"/>
      <c r="L79" s="43"/>
      <c r="M79" s="43"/>
      <c r="N79" s="43"/>
      <c r="O79" s="43"/>
      <c r="P79" s="43"/>
      <c r="Q79" s="43"/>
      <c r="R79" s="1"/>
      <c r="S79" s="1"/>
      <c r="T79" s="1"/>
      <c r="U79" s="1"/>
      <c r="V79" s="1"/>
      <c r="W79" s="1"/>
      <c r="X79" s="1"/>
      <c r="Y79" s="1"/>
      <c r="Z79" s="1"/>
      <c r="AA79" s="1"/>
      <c r="AB79" s="1"/>
      <c r="AC79" s="1"/>
      <c r="AD79" s="1"/>
      <c r="AE79" s="1"/>
      <c r="AF79" s="1"/>
    </row>
    <row r="80" spans="4:32" ht="15" customHeight="1" x14ac:dyDescent="0.2">
      <c r="D80" s="1"/>
      <c r="E80" s="43"/>
      <c r="F80" s="43"/>
      <c r="G80" s="43"/>
      <c r="H80" s="43"/>
      <c r="I80" s="43"/>
      <c r="J80" s="43"/>
      <c r="K80" s="43"/>
      <c r="L80" s="43"/>
      <c r="M80" s="43"/>
      <c r="N80" s="43"/>
      <c r="O80" s="43"/>
      <c r="P80" s="43"/>
      <c r="Q80" s="43"/>
      <c r="R80" s="1"/>
      <c r="S80" s="1"/>
      <c r="T80" s="1"/>
      <c r="U80" s="1"/>
      <c r="V80" s="1"/>
      <c r="W80" s="1"/>
      <c r="X80" s="1"/>
      <c r="Y80" s="1"/>
      <c r="Z80" s="1"/>
      <c r="AA80" s="1"/>
      <c r="AB80" s="1"/>
      <c r="AC80" s="1"/>
      <c r="AD80" s="1"/>
      <c r="AE80" s="1"/>
      <c r="AF80" s="1"/>
    </row>
    <row r="81" spans="4:32" ht="15" customHeight="1" x14ac:dyDescent="0.2">
      <c r="D81" s="1"/>
      <c r="E81" s="43"/>
      <c r="F81" s="43"/>
      <c r="G81" s="43"/>
      <c r="H81" s="43"/>
      <c r="I81" s="43"/>
      <c r="J81" s="43"/>
      <c r="K81" s="43"/>
      <c r="L81" s="43"/>
      <c r="M81" s="43"/>
      <c r="N81" s="43"/>
      <c r="O81" s="43"/>
      <c r="P81" s="43"/>
      <c r="Q81" s="43"/>
      <c r="R81" s="1"/>
      <c r="S81" s="1"/>
      <c r="T81" s="1"/>
      <c r="U81" s="1"/>
      <c r="V81" s="1"/>
      <c r="W81" s="1"/>
      <c r="X81" s="1"/>
      <c r="Y81" s="1"/>
      <c r="Z81" s="1"/>
      <c r="AA81" s="1"/>
      <c r="AB81" s="1"/>
      <c r="AC81" s="1"/>
      <c r="AD81" s="1"/>
      <c r="AE81" s="1"/>
      <c r="AF81" s="1"/>
    </row>
    <row r="82" spans="4:32" ht="15" customHeight="1" x14ac:dyDescent="0.2">
      <c r="D82" s="1"/>
      <c r="E82" s="43"/>
      <c r="F82" s="43"/>
      <c r="G82" s="43"/>
      <c r="H82" s="43"/>
      <c r="I82" s="43"/>
      <c r="J82" s="43"/>
      <c r="K82" s="43"/>
      <c r="L82" s="43"/>
      <c r="M82" s="43"/>
      <c r="N82" s="43"/>
      <c r="O82" s="43"/>
      <c r="P82" s="43"/>
      <c r="Q82" s="43"/>
      <c r="R82" s="1"/>
      <c r="S82" s="1"/>
      <c r="T82" s="1"/>
      <c r="U82" s="1"/>
      <c r="V82" s="1"/>
      <c r="W82" s="1"/>
      <c r="X82" s="1"/>
      <c r="Y82" s="1"/>
      <c r="Z82" s="1"/>
      <c r="AA82" s="1"/>
      <c r="AB82" s="1"/>
      <c r="AC82" s="1"/>
      <c r="AD82" s="1"/>
      <c r="AE82" s="1"/>
      <c r="AF82" s="1"/>
    </row>
    <row r="83" spans="4:32" ht="15" customHeight="1" x14ac:dyDescent="0.2">
      <c r="D83" s="1"/>
      <c r="E83" s="43"/>
      <c r="F83" s="43"/>
      <c r="G83" s="43"/>
      <c r="H83" s="43"/>
      <c r="I83" s="43"/>
      <c r="J83" s="43"/>
      <c r="K83" s="43"/>
      <c r="L83" s="43"/>
      <c r="M83" s="43"/>
      <c r="N83" s="43"/>
      <c r="O83" s="43"/>
      <c r="P83" s="43"/>
      <c r="Q83" s="43"/>
      <c r="R83" s="1"/>
      <c r="S83" s="1"/>
      <c r="T83" s="1"/>
      <c r="U83" s="1"/>
      <c r="V83" s="1"/>
      <c r="W83" s="1"/>
      <c r="X83" s="1"/>
      <c r="Y83" s="1"/>
      <c r="Z83" s="1"/>
      <c r="AA83" s="1"/>
      <c r="AB83" s="1"/>
      <c r="AC83" s="1"/>
      <c r="AD83" s="1"/>
      <c r="AE83" s="1"/>
      <c r="AF83" s="1"/>
    </row>
    <row r="84" spans="4:32" ht="15" customHeight="1" x14ac:dyDescent="0.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4:32" ht="15" customHeight="1" x14ac:dyDescent="0.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4:32" ht="15" customHeight="1" x14ac:dyDescent="0.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4:32" ht="15" customHeight="1" x14ac:dyDescent="0.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4:32" ht="15" customHeight="1" x14ac:dyDescent="0.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4:32" ht="15" customHeight="1" x14ac:dyDescent="0.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4:32" ht="15" customHeight="1" x14ac:dyDescent="0.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4:32" ht="15" customHeight="1" x14ac:dyDescent="0.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4:32" ht="15" customHeight="1" x14ac:dyDescent="0.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4:32" ht="15" customHeight="1" x14ac:dyDescent="0.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4:32" ht="15" customHeight="1" x14ac:dyDescent="0.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4:32" ht="15" customHeight="1" x14ac:dyDescent="0.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4:32" ht="15" customHeight="1" x14ac:dyDescent="0.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4:32" ht="15" customHeight="1" x14ac:dyDescent="0.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4:32" ht="15" customHeight="1" x14ac:dyDescent="0.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4:32" ht="15" customHeight="1" x14ac:dyDescent="0.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4:32" ht="15" customHeight="1" x14ac:dyDescent="0.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4:32" ht="15" customHeight="1" x14ac:dyDescent="0.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4:32" ht="15" customHeight="1" x14ac:dyDescent="0.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4:32" ht="15" customHeight="1" x14ac:dyDescent="0.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4:32" ht="15" customHeight="1" x14ac:dyDescent="0.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4:32" ht="15" customHeight="1" x14ac:dyDescent="0.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4:32" ht="15" customHeight="1" x14ac:dyDescent="0.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4:32" ht="15" customHeight="1" x14ac:dyDescent="0.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4:32" ht="15" customHeight="1" x14ac:dyDescent="0.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4:32" ht="15" customHeight="1" x14ac:dyDescent="0.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4:32" ht="15" customHeight="1" x14ac:dyDescent="0.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4:32" ht="15" customHeight="1" x14ac:dyDescent="0.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4:32" ht="15" customHeight="1" x14ac:dyDescent="0.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4:32" ht="15" customHeight="1" x14ac:dyDescent="0.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4:32" ht="15" customHeight="1" x14ac:dyDescent="0.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4:32" ht="15" customHeight="1" x14ac:dyDescent="0.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4:32" ht="15" customHeight="1" x14ac:dyDescent="0.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4:32" ht="15" customHeight="1" x14ac:dyDescent="0.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4:32" ht="15" customHeight="1" x14ac:dyDescent="0.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4:32" ht="15" customHeight="1" x14ac:dyDescent="0.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4:32" ht="15" customHeight="1" x14ac:dyDescent="0.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4:32" ht="15" customHeight="1" x14ac:dyDescent="0.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4:32" ht="15" customHeight="1" x14ac:dyDescent="0.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4:32" ht="15" customHeight="1" x14ac:dyDescent="0.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4:32" ht="15" customHeight="1" x14ac:dyDescent="0.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sheetData>
  <mergeCells count="18">
    <mergeCell ref="F43:M43"/>
    <mergeCell ref="F44:M49"/>
    <mergeCell ref="F51:M58"/>
    <mergeCell ref="O30:R30"/>
    <mergeCell ref="T30:W30"/>
    <mergeCell ref="F37:I37"/>
    <mergeCell ref="Q37:T37"/>
    <mergeCell ref="U37:Y37"/>
    <mergeCell ref="F36:G36"/>
    <mergeCell ref="F30:H30"/>
    <mergeCell ref="J30:M30"/>
    <mergeCell ref="J37:N37"/>
    <mergeCell ref="F29:H29"/>
    <mergeCell ref="A5:C12"/>
    <mergeCell ref="E8:N12"/>
    <mergeCell ref="A16:C27"/>
    <mergeCell ref="E16:L18"/>
    <mergeCell ref="E20:L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49d535-d298-4a1d-8f6d-b1df1a07b4e0">
      <Terms xmlns="http://schemas.microsoft.com/office/infopath/2007/PartnerControls"/>
    </lcf76f155ced4ddcb4097134ff3c332f>
    <TaxCatchAll xmlns="46fadf46-0b16-403f-9333-96aca41fac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657AC40DEFAA49B617BE7020637F62" ma:contentTypeVersion="16" ma:contentTypeDescription="Crée un document." ma:contentTypeScope="" ma:versionID="116a9f665f05f80946c9ef6f071305b3">
  <xsd:schema xmlns:xsd="http://www.w3.org/2001/XMLSchema" xmlns:xs="http://www.w3.org/2001/XMLSchema" xmlns:p="http://schemas.microsoft.com/office/2006/metadata/properties" xmlns:ns2="f249d535-d298-4a1d-8f6d-b1df1a07b4e0" xmlns:ns3="46fadf46-0b16-403f-9333-96aca41faca0" targetNamespace="http://schemas.microsoft.com/office/2006/metadata/properties" ma:root="true" ma:fieldsID="4e9f11bbb6c67adc9139710a6fdced8e" ns2:_="" ns3:_="">
    <xsd:import namespace="f249d535-d298-4a1d-8f6d-b1df1a07b4e0"/>
    <xsd:import namespace="46fadf46-0b16-403f-9333-96aca41fac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9d535-d298-4a1d-8f6d-b1df1a07b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02f7c27b-cb08-44e5-ae18-7345699990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fadf46-0b16-403f-9333-96aca41faca0"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3bde1bf7-5c30-466f-b15c-d9b998aea75f}" ma:internalName="TaxCatchAll" ma:showField="CatchAllData" ma:web="46fadf46-0b16-403f-9333-96aca41fac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51B83-83E4-4788-BFAA-99637294F883}">
  <ds:schemaRefs>
    <ds:schemaRef ds:uri="http://schemas.microsoft.com/office/2006/metadata/properties"/>
    <ds:schemaRef ds:uri="http://schemas.microsoft.com/office/infopath/2007/PartnerControls"/>
    <ds:schemaRef ds:uri="f249d535-d298-4a1d-8f6d-b1df1a07b4e0"/>
    <ds:schemaRef ds:uri="46fadf46-0b16-403f-9333-96aca41faca0"/>
  </ds:schemaRefs>
</ds:datastoreItem>
</file>

<file path=customXml/itemProps2.xml><?xml version="1.0" encoding="utf-8"?>
<ds:datastoreItem xmlns:ds="http://schemas.openxmlformats.org/officeDocument/2006/customXml" ds:itemID="{C0B20CFB-A5F4-4DE8-934C-8932DD6EDB5B}">
  <ds:schemaRefs>
    <ds:schemaRef ds:uri="http://schemas.microsoft.com/sharepoint/v3/contenttype/forms"/>
  </ds:schemaRefs>
</ds:datastoreItem>
</file>

<file path=customXml/itemProps3.xml><?xml version="1.0" encoding="utf-8"?>
<ds:datastoreItem xmlns:ds="http://schemas.openxmlformats.org/officeDocument/2006/customXml" ds:itemID="{72EDA415-D222-4E59-9F93-07A7CE415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9d535-d298-4a1d-8f6d-b1df1a07b4e0"/>
    <ds:schemaRef ds:uri="46fadf46-0b16-403f-9333-96aca41fa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Instructions_</vt:lpstr>
      <vt:lpstr>Données_</vt:lpstr>
      <vt:lpstr>Conclusion-objectif-1_</vt:lpstr>
      <vt:lpstr>Conclusion-objectif-2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Arena Computer</dc:creator>
  <cp:lastModifiedBy>Nathalie Gauthier</cp:lastModifiedBy>
  <cp:lastPrinted>2023-01-03T20:01:10Z</cp:lastPrinted>
  <dcterms:created xsi:type="dcterms:W3CDTF">1998-01-26T21:08:45Z</dcterms:created>
  <dcterms:modified xsi:type="dcterms:W3CDTF">2023-06-12T14:27:20Z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0x010100BD657AC40DEFAA49B617BE7020637F62</vt:lpwstr>
  </property>
  <property fmtid="{D5CDD505-2E9C-101B-9397-08002B2CF9AE}" pid="3" name="MediaServiceImageTags">
    <vt:lpwstr/>
  </property>
</Properties>
</file>